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ssi\Documents\MATERIAL GRÁFICO FMS\"/>
    </mc:Choice>
  </mc:AlternateContent>
  <xr:revisionPtr revIDLastSave="0" documentId="13_ncr:1_{037BEF36-984E-4000-9CA0-2415F50A4A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latório de Cotação" sheetId="1" r:id="rId1"/>
    <sheet name="Relatório de Cotação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2" l="1"/>
  <c r="I88" i="2" l="1"/>
  <c r="J88" i="2"/>
  <c r="I91" i="2"/>
  <c r="I90" i="2"/>
  <c r="I89" i="2"/>
  <c r="I87" i="2"/>
  <c r="I86" i="2"/>
  <c r="I85" i="2"/>
  <c r="J84" i="2"/>
  <c r="I84" i="2" s="1"/>
  <c r="J83" i="2"/>
  <c r="I83" i="2" s="1"/>
  <c r="J82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K91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13" i="1"/>
  <c r="L87" i="1"/>
  <c r="J87" i="1" s="1"/>
  <c r="J82" i="1"/>
  <c r="J83" i="1"/>
  <c r="J81" i="1"/>
  <c r="L81" i="1"/>
  <c r="L82" i="1"/>
  <c r="L83" i="1"/>
  <c r="I92" i="2" l="1"/>
</calcChain>
</file>

<file path=xl/sharedStrings.xml><?xml version="1.0" encoding="utf-8"?>
<sst xmlns="http://schemas.openxmlformats.org/spreadsheetml/2006/main" count="1013" uniqueCount="269">
  <si>
    <t/>
  </si>
  <si>
    <t>MATERIAL GRAFICO FMS</t>
  </si>
  <si>
    <t>Item</t>
  </si>
  <si>
    <t>Nome</t>
  </si>
  <si>
    <t>Preços</t>
  </si>
  <si>
    <t>Quantidade</t>
  </si>
  <si>
    <t>Unidade</t>
  </si>
  <si>
    <t>1</t>
  </si>
  <si>
    <t>FICHA TERMO DE NOTIFICAÇÃO, A4, PAPEL 75G, 1/0 COR, BLOCOS COM 100 FOLHAS,VIGILÂNCIA SANITÁRIA</t>
  </si>
  <si>
    <t>-</t>
  </si>
  <si>
    <t>100</t>
  </si>
  <si>
    <t>Blocos</t>
  </si>
  <si>
    <t>2</t>
  </si>
  <si>
    <t>FICHA TERMO DE INSPEÇÃO, A4, PAPEL 75G, 1/0 COR, BLOCOS COM 100 FOLHAS,VIGILÂNCIA SANITÁRIA</t>
  </si>
  <si>
    <t>3</t>
  </si>
  <si>
    <t>FICHA AUTO DE INFRAÇÃO, A4, PAPEL 75G, 1/0 COR, BLOCOS COM 100 FOLHAS,VIGILÂNCIA SANITÁRIA</t>
  </si>
  <si>
    <t>25</t>
  </si>
  <si>
    <t>4</t>
  </si>
  <si>
    <t>FICHA TERMO DE APREENSÃO CAUTELAR, A4, PAPEL 75G, 1/0 COR, BLOCOS COM 100 FOLHAS,VIGILÂNCIA SANITÁRIA</t>
  </si>
  <si>
    <t>5</t>
  </si>
  <si>
    <t>CAPA DE ARQ. CADASTRO DE LICENÇA DE FUNC. 32X48, 1/1 COR PAPEL OFFSET 180G, VIGILÂNCIA SANITÁRIA</t>
  </si>
  <si>
    <t>1.000</t>
  </si>
  <si>
    <t>Unidades</t>
  </si>
  <si>
    <t>6</t>
  </si>
  <si>
    <t>ADESIVO INSPECIONADO (PRAGÃO) 20x20CM COM CORTE REDONDO, VIGILÂNCIA SANITÁRIA</t>
  </si>
  <si>
    <t>7</t>
  </si>
  <si>
    <t>ATESTADO MÉDICO, 15X21, PAPEL 75G, 1/0 COR, BLOCOS COM 100 FOLHAS, SAÚDE BUCAL</t>
  </si>
  <si>
    <t>8</t>
  </si>
  <si>
    <t>FICHA DE ATENDIMENTO ODONTOLÓGICO INDIVIDUAL A- 4, PAPEL 75G, 1/1 COR, BLOCOS COM 100 FOLHAS, SAÚDE BUCAL</t>
  </si>
  <si>
    <t>9</t>
  </si>
  <si>
    <t>FICHA DE ATIVIDADE COLETIVA A-4, PAPEL 75G, 1/1 COR, BLOCOS COM 100 FOLHAS, SAÚDE BUCAL</t>
  </si>
  <si>
    <t>10</t>
  </si>
  <si>
    <t>FICHA PRONTUÁRIO ODONTOLÓGICO A-4, PAPEL 75G, 1/0 COR, BLOCOS COM 100 FOLHAS, SAÚDE BUCAL</t>
  </si>
  <si>
    <t>30</t>
  </si>
  <si>
    <t>11</t>
  </si>
  <si>
    <t>FICHA SISTEMA DE INF. AMBULATORIAIS A-4, PAPEL 75G, 1/0 COR, BLOCOS COM 100 FOLHAS, SAÚDE BUCAL</t>
  </si>
  <si>
    <t>12</t>
  </si>
  <si>
    <t>FICHA BOLETIM DE PROD. AMBULATORIAL DADOS IND. A- 4, PAPEL 75G, 1/0 COR, BLOCOS COM 100 FOLHAS, SAÚDE BUCAL</t>
  </si>
  <si>
    <t>R$ 14,40</t>
  </si>
  <si>
    <t>13</t>
  </si>
  <si>
    <t>FICHA ENTREGA DE MATERIAL ODONTOLÓGICO 10X21CM, PAPEL 75G, 1/0 COR, BLOCOS COM 100 FOLHAS, SAÚDE BUCAL</t>
  </si>
  <si>
    <t>14</t>
  </si>
  <si>
    <t>FICHA REFERÊNCIA E CONFERÊNCIA 15X21CM, PAPEL 75G, 1/0 COR, BLOCOS COM 100 FOLHAS, SAÚDE BUCAL</t>
  </si>
  <si>
    <t>15</t>
  </si>
  <si>
    <t>TALÃO RECEITUÁRIO DE CONTROLE ESPECIAL, 15X21CM, 2 VIAS, PRIMEIRA BRANCA, SEGUNDA AZUL CARBONADA COM 100 FOLHAS, SAÚDE BUCAL</t>
  </si>
  <si>
    <t>16</t>
  </si>
  <si>
    <t>RECEITUÁRIO, 10X21CM, PAPEL 75G, 1/0 COR, BLOCOS COM 100 FOLHAS, SAÚDE BUCAL</t>
  </si>
  <si>
    <t>17</t>
  </si>
  <si>
    <t>LAUDO PARA EMISSÃO DE CONSULTAS E EXAMES DE MÉDIA COMPLEXIDADE A-4, PAPEL 75G, 1/0 COR, BLOCOS COM 100 FOLHAS, SAÚDE BUCAL</t>
  </si>
  <si>
    <t>50</t>
  </si>
  <si>
    <t>18</t>
  </si>
  <si>
    <t>FORMULÁRIO PARA REQ. DE EXAMES A-4, PAPEL 75G, 1/0 COR, BLOCOS COM 100 FOLHAS, SAÚDE BUCAL</t>
  </si>
  <si>
    <t>19</t>
  </si>
  <si>
    <t>ENTREGA DE MATERIAL EXPEDIENTE 15X21CM, PAPEL 75G, 1/0 COR, BLOCOS COM 100 FOLHAS, SAÚDE BUCAL</t>
  </si>
  <si>
    <t>20</t>
  </si>
  <si>
    <t>FICHA DE AVALIAÇÃO A4, PAPEL 75G, 1/0 COR, BLOCOS COM 100 FOLHAS, CAF</t>
  </si>
  <si>
    <t>21</t>
  </si>
  <si>
    <t>FICHA DE EVOLUÇÃO A4, PAPEL 75G, 1/0 COR, BLOCOS COM 100 FOLHAS, CAF</t>
  </si>
  <si>
    <t>22</t>
  </si>
  <si>
    <t>ATESTADO 15X21CM, PAPEL 75G, 1/0 COR, BLOCOS COM 100 FOLHAS, CAF</t>
  </si>
  <si>
    <t>23</t>
  </si>
  <si>
    <t>FICHA DE ATENDIMENTO DOMICILIAR A4, PAPEL 75G, 1/0 COR, BLOCOS COM 100 FOLHAS, SAD</t>
  </si>
  <si>
    <t>24</t>
  </si>
  <si>
    <t>FICHA DE MONITORAMENTO PA - PRESSÃO ARTERIAL A4, PAPEL 75G, 1/0 COR, BLOCOS COM 100 FOLHAS, CAF</t>
  </si>
  <si>
    <t>FICHA PRONTUÁRIO EVOLUÇÃO A4, PAPEL 75G, 1/0 COR, BLOCOS COM 100 FOLHAS, CTA</t>
  </si>
  <si>
    <t>26</t>
  </si>
  <si>
    <t>CARTÃO DE AGENDAMENTO DE CONSULTAS NOS SERVIÇOS DE ASSISTÊNCIA ESPECIALIZADA - SAE - 11X11CM, 1/0 COR PAPEL 180G, CTA</t>
  </si>
  <si>
    <t>R$ 0,25</t>
  </si>
  <si>
    <t>2.000</t>
  </si>
  <si>
    <t>27</t>
  </si>
  <si>
    <t>FICHA PROJETO TERAPEUTICO SINGULARIZADO A4, PAPEL 75G, 1/0 COR, BLOCOS COM 100 FOLHAS, CAPS</t>
  </si>
  <si>
    <t>28</t>
  </si>
  <si>
    <t>FICHA PERSPECTIVAS PESSOAL E FAMILIAR A4, PAPEL 75G, 1/0 COR, BLOCOS COM 100 FOLHAS, CAPS</t>
  </si>
  <si>
    <t>29</t>
  </si>
  <si>
    <t>FICHA PROJETO TERAPEUTICO SINGULAR - PTS A4, PAPEL 75G, 1/0 COR, BLOCOS COM 100 FOLHAS, CAPS</t>
  </si>
  <si>
    <t>FICHA READMISSÃO A4, PAPEL 75G, 1/0 COR, BLOCOS COM 100 FOLHAS, CAPS</t>
  </si>
  <si>
    <t>31</t>
  </si>
  <si>
    <t>FICHA PRIMEIRO ATENDIMENTO A4, PAPEL 75G, 1/1 COR, 4 VIAS 1/1 BLOCOS 100 FOLHAS, CAPS</t>
  </si>
  <si>
    <t>32</t>
  </si>
  <si>
    <t>FICHA EVOLUÇÃO A4, PAPEL 75G, 1/1 COR, 4 VIAS 1/1 BLOCOS 100 FOLHAS, CAPS</t>
  </si>
  <si>
    <t>33</t>
  </si>
  <si>
    <t>FICHA PRESCRIÇÃO MÉDICA A4, PAPEL 75G, 1/0 COR, BLOCOS 100 FOLHAS, CAPS</t>
  </si>
  <si>
    <t>34</t>
  </si>
  <si>
    <t>RECEITUÁRIO AZUL, FORMATO 10X21CM, PAPEL SUPERBOND AZUL, 1/0 COR, BLOCOS COM 50X1 VIAS, NUMERADO, FARMÁCIA</t>
  </si>
  <si>
    <t>300</t>
  </si>
  <si>
    <t>35</t>
  </si>
  <si>
    <t>PEC - PROGRAMA DE CONTROLE DA ESQUISTOSSOMOSE 10X21CM, PAPEL OFFSET SUPERBOND VERDE 75G, 1/0 COR BLOCOS COM 100 FOLHAS, VIGILÂNCIA AMBIENTAL</t>
  </si>
  <si>
    <t>36</t>
  </si>
  <si>
    <t>FICHA DE VISITA 11X16CM, 1/0 COR, PAPEL 180G, VIGILÂNCIA AMBIENTAL</t>
  </si>
  <si>
    <t>10.000</t>
  </si>
  <si>
    <t>37</t>
  </si>
  <si>
    <t>BOLETIM DE CAMPO E LABORATÓRIO DE LEVANTAMENTO RÁPIDO DE INDICES DA DENGUE, A4 75G, 1/0 COR BLOCOS COM 100 FOLHAS, VIGILÂNCIA AMBIENTAL</t>
  </si>
  <si>
    <t>38</t>
  </si>
  <si>
    <t>RESULTADO LABORATORIAL, A4 75G, 1/0 COR BLOCOS COM 100 FOLHAS, VIGILÂNCIA AMBIENTAL – PCE/DENGUE</t>
  </si>
  <si>
    <t>39</t>
  </si>
  <si>
    <t>ADESIVO MS/DENGUE/ENTOMOLOGIA 5X6CM, VIGILÂNCIA AMBIENTAL</t>
  </si>
  <si>
    <t>40</t>
  </si>
  <si>
    <t>BOLETIM DIÁRIO DAS ATIVIDADES ANTE-VETORIAIS, A4 75G, 1/1 COR BLOCOS COM 100 FOLHAS, VIGILÂNCIA AMBIENTAL</t>
  </si>
  <si>
    <t>41</t>
  </si>
  <si>
    <t>RESUMO DO BOLETIM DE CAMPO E LABORATÓRIO, A4 75G, 1/0 COR BLOCOS COM 100 FOLHAS, VIGILÂNCIA AMBIENTAL</t>
  </si>
  <si>
    <t>42</t>
  </si>
  <si>
    <t>CONSOLIDADO PARCIAL DOS ESTRATOS - LIRAa - SUPERVISORES, A4 75G, 1/0 COR BLOCOS COM 100 FOLHAS, VIGILÂNCIA AMBIENTAL</t>
  </si>
  <si>
    <t>43</t>
  </si>
  <si>
    <t>RESUMO SEMANAL DO SERVIÇO ANTEVETORIAL, A4 75G, 1/0 COR BLOCOS COM 100 FOLHAS, VIGILÂNCIA AMBIENTAL</t>
  </si>
  <si>
    <t>44</t>
  </si>
  <si>
    <t>INFORMATIVO A4, PAPEL COUCHÊ 115G 4/4 CORES, IMPRESSO OFFSET, ACABAMENTO REFILE, VIGILÂNCIA AMBIENTAL</t>
  </si>
  <si>
    <t>45</t>
  </si>
  <si>
    <t>MARCADOR DE CONSUMO ALIMENTAR -FRENTE E VERSO, A4 75G, 1/1 COR BLOCOS COM 100 FOLHAS, ATENÇÃO BÁSICA</t>
  </si>
  <si>
    <t>400</t>
  </si>
  <si>
    <t>46</t>
  </si>
  <si>
    <t>REQUISIÇÃO DE MAMOGRAFIA FRENTE E VERSO, A4 75G, , ATENÇÃO BÁSICA</t>
  </si>
  <si>
    <t>47</t>
  </si>
  <si>
    <t>CARTÃO DE VACINAÇÃO A PARTIR DE 7 ANOS, FORMATO 15X10CM, PAPEL 180G, 1/1 COR</t>
  </si>
  <si>
    <t>48</t>
  </si>
  <si>
    <t>CARTÃO DE VACINAÇÃO INFANTIL MENINA, FORMATO 20X18CM, PAPEL 180G, 2/1 COR</t>
  </si>
  <si>
    <t>5.000</t>
  </si>
  <si>
    <t>49</t>
  </si>
  <si>
    <t>CARTÃO ESPELHO DA MENINA, FORMATO 47,5X22CM, PAPEL 180G, 4/4 CORES</t>
  </si>
  <si>
    <t>CARTÃO ESPELHO DO MENINO, FORMATO 47,5X22CM, PAPEL 180G, 4/4 CORES</t>
  </si>
  <si>
    <t>51</t>
  </si>
  <si>
    <t>ENVELOPE PRONTUÁRIO DA FAMÍLIA, FORMATO 26X36, PAPEL 180G, 4/0 CORES. ACABAMENTO COM FACA DE CORTE E VINCO, FECHADO À MÃO.</t>
  </si>
  <si>
    <t>7.000</t>
  </si>
  <si>
    <t>52</t>
  </si>
  <si>
    <t>BANNER 1,20X80CM ACAB. BASTONETES E PONTEIRAS</t>
  </si>
  <si>
    <t>53</t>
  </si>
  <si>
    <t>PLACA EM LONA COM ARMAÇÃO EM METALON 20X30 CH. 18P, MONTAGEM E APLICAÇÃO NO LOCAL</t>
  </si>
  <si>
    <t>250</t>
  </si>
  <si>
    <t>Metros Quadrados</t>
  </si>
  <si>
    <t>54</t>
  </si>
  <si>
    <t>FAIXA 3,00X1,00M ACAB. BASTONETES E PONTEIRAS</t>
  </si>
  <si>
    <t>Metros</t>
  </si>
  <si>
    <t>55</t>
  </si>
  <si>
    <t>CAMISA EM POLIESTER BRANCA, TAMANHOS PP, P, M, G, E GG, SUBLIMADA A4 F.V, (TIRAGEM FRACIONADA)</t>
  </si>
  <si>
    <t>6.500</t>
  </si>
  <si>
    <t>56</t>
  </si>
  <si>
    <t>SINALIZAÇÃO DE CARRO OFICIAL DO FMS DOS PALMARES, 3m² DE ADESIVO POR CARRO</t>
  </si>
  <si>
    <t>57</t>
  </si>
  <si>
    <t>LEQUE 20X20CM 4/4 CORES, PAPEL CARTÃO 300G, 04 TIRAGENS</t>
  </si>
  <si>
    <t>58</t>
  </si>
  <si>
    <t>LONA 440G, IMPRESSO DIGITAL ACABAMENTO ILHOIS</t>
  </si>
  <si>
    <t>59</t>
  </si>
  <si>
    <t>ADESIVOS (PRAGUINHAS) COM CORTE REDONDO DE 7X7CM TIRAGEM MINIMA DE 2.000UND, EVENTOS E CAMPANHAS</t>
  </si>
  <si>
    <t>12.000</t>
  </si>
  <si>
    <t>60</t>
  </si>
  <si>
    <t>FICHA DE ATENDIMENTO A4, PAPEL 75G, 1/1 COR, 4 VIAS 1/1 BLOCOS 100 FOLHAS</t>
  </si>
  <si>
    <t>150</t>
  </si>
  <si>
    <t>61</t>
  </si>
  <si>
    <t>Prontuário A4, PAPEL 75G, 1/1 COR, 4 VIAS 1/1 BLOCOS 100 FOLHAS</t>
  </si>
  <si>
    <t>62</t>
  </si>
  <si>
    <t>CARTAZ 20X30CM, IMPRESSÃO COLORIDA PAPEL COUCHÊ 115G, (TIRAGEM FRACIONADA)</t>
  </si>
  <si>
    <t>25.000</t>
  </si>
  <si>
    <t>63</t>
  </si>
  <si>
    <t>CARTAZ 30X42CM, IMPRESSÃO COLORIDA PAPEL COUCHÊ 115G, (TIRAGEM FRACIONADA)</t>
  </si>
  <si>
    <t>15.000</t>
  </si>
  <si>
    <t>64</t>
  </si>
  <si>
    <t>PANFLETO 14X20CM, IMPRESSÃO COLORIDA FRENTE E VERSO, PAPEL COUCHÊ 115G, (TIRAGEM FRACIONADA)</t>
  </si>
  <si>
    <t>100.000</t>
  </si>
  <si>
    <t>65</t>
  </si>
  <si>
    <t>PANFLETO 14X20CM, IMPRESSÃO COLORIDA FRENTE E VERSO, PAPEL COUCHÊ 150G, (TIRAGEM FRACIONADA)</t>
  </si>
  <si>
    <t>66</t>
  </si>
  <si>
    <t xml:space="preserve"> CARTILHA, FORMATO A5 FECHADO, ABERTO 21X29CM, MIOLO CONTENDO 6 PÁGINAS, IMPRESSÃO COLORIDA NO PAPEL COUCHÊ 150G, CAPA COLORIDA NO PAPEL COUCHÊ 150G, ACABAMENTO COM DOIS GRAMPOS, (TIRAGEM FRACIONADA)</t>
  </si>
  <si>
    <t>67</t>
  </si>
  <si>
    <t>ADESIVO 30X30CM REDONDO, IMPRESSÃO DIGITAL DE ALTA RESOLUÇÃO, (TIRAGEM FRACIONADA)</t>
  </si>
  <si>
    <t>68</t>
  </si>
  <si>
    <t>ADESIVO 20X30CM, IMPRESSÃO DIGITAL DE ALTA RESOLUÇÃO, (TIRAGEM FRACIONADA)</t>
  </si>
  <si>
    <t>69</t>
  </si>
  <si>
    <t>600</t>
  </si>
  <si>
    <t>70</t>
  </si>
  <si>
    <t>800</t>
  </si>
  <si>
    <t>71</t>
  </si>
  <si>
    <t>72</t>
  </si>
  <si>
    <t>700</t>
  </si>
  <si>
    <t>73</t>
  </si>
  <si>
    <t>500</t>
  </si>
  <si>
    <t>74</t>
  </si>
  <si>
    <t>75</t>
  </si>
  <si>
    <t>76</t>
  </si>
  <si>
    <t>720</t>
  </si>
  <si>
    <t>77</t>
  </si>
  <si>
    <t>FICHA DE VISITA DOMICILIAR E TERRITORIAL – FRENTE E VERSO, A4 75G, 1/0 COR BLOCOS COM 100 FOLHAS, VIGILÂNCIA AMBIENTAL</t>
  </si>
  <si>
    <t>78</t>
  </si>
  <si>
    <t>REQUISIÇÃO DE EXAME CITOPATOLÓGICO FRENTE E VERSO, A4 75G,  ATENÇÃO BÁSICA</t>
  </si>
  <si>
    <t>40.000</t>
  </si>
  <si>
    <t xml:space="preserve">Valor Global: </t>
  </si>
  <si>
    <t>Fichas para Laudos médicos:  Tipo de Papel: Papel Offset Sulfite. Blocados com 100 unidades. Formato 14x21,5 cm. Lado impresso: Simple face. Impressão digital. Arte desenvolvida pelo Fornecedor com as indicações necessárias solicitadas.   Descrição Complementar CATMAT: Bloco Laudo Médico / Técnico Material: Papel Ofsete Gramatura: 180 G/M2 Impressão: Frente E Verso Comprimento: 140 MM Largura: 215 MM. Finalidade: Ficha Junta Inspeção Saúde.</t>
  </si>
  <si>
    <t>Receituário Médico:  Blocos de papel Sulfite.  Blocados com 50 unidades. Formato 14,8x21cm. Lado impresso: Simple face. Impressão digital colorida. Arte desenvolvida pelo Fornecedor com as indicações necessárias solicitadas.  Descrição Complementar CATMAT: Bloco Receituário Médico Material: Celulose Vegetal. Tipo Papel: Apergaminhado Cor: Branca. Gramatura: 75 G/M2.Comprimento: 210 MM.Quantidade Folhas: 50 UN. Largura: 148 MM.</t>
  </si>
  <si>
    <t>Receituário Médico:  Blocos de papel Sulfite.  Blocados com 50 unidades.  2 Vias. Formato 23,5x18,3 cm. Lado impresso: Simple face. Impressão digital colorida. Arte desenvolvida pelo Fornecedor com as indicações necessárias solicitadas.  Descrição Complementar CATMAT: Bloco Receituário Médico
Material: Celulose Vegetal Tipo Papel: Ofsete Cor: Branca. Gramatura: 75 G/M2 Comprimento: 235 MM.Quantidade Folhas: 50 UN Largura: 183 MM.Quantidade Vias: 2 UN.</t>
  </si>
  <si>
    <t>Fichas de Exames Médicos: Blocos de papel Sulfite. Blocados com 100 unidades. Formato 29,7x21cm. Lado impresso: Simple face ou dulpa face, de acorodo com a demanda. Impressão digital colorida. Arte desenvolvida pelo Fornecedor com as indicações necessárias solicitadas. Fichas para exames médicos. Descrição Complementar CATMAT: Ficha Padronizada Material: Papel Apergaminhado Gramatura: 90 G/M2
Comprimento: 297 MM Largura: 210 MM Características Adicionais: Timbrado/Impressão Colorida Frente E Verso, Modelo. Aplicação: Avaliação Treinamento.</t>
  </si>
  <si>
    <t>Fichas de Exames Médicos Mamografia: Blocos de papel Sulfite. Blocados com 100 unidades.  Formato 29,7x21cm. Lado impresso: Simple face ou dulpa face, de acorodo com a demanda. Impressão digital colorida. Arte desenvolvida pelo Fornecedor com as indicações necessárias solicitadas. Fichas para exames médicos de mamografias. Descrição Complementar CATMAT: Ficha Padronizada Material: Papel Apergaminhado Gramatura: 90 G/M2.Comprimento: 297 MM. Largura: 210 MM. Características Adicionais: Timbrado/Impressão Colorida . Frente E Verso, Modelo.Aplicação: Avaliação Treinamento.</t>
  </si>
  <si>
    <t xml:space="preserve">Fichas de Procedimentos Médicos : Blocos de papel Sulfite. Blocados com 100 unidades.   Formato 29,7x21cm. Lado impresso: Simple face ou dulpa face, de acorodo com a demanda. Impressão digital colorida. Arte desenvolvida pelo Fornecedor com as indicações necessárias solicitadas. Fichas para exames procedimentos médicos.  Descrição Complementar CATMAT: Ficha Padronizada
Material: Papel Apergaminhado
Gramatura: 90 G/M2. Comprimento: 297 MM. Largura: 210 MM. Características Adicionais: Timbrado/Impressão Colorida. Frente E Verso, Modelo. Aplicação: Avaliação Treinamento. </t>
  </si>
  <si>
    <t>Fichas de Atendimento Individual: Blocos de papel Sulfite. Blocados com 100 unidades.  Formato 29,7x21cm. Lado impresso: Simple face ou dulpa face, de acorodo com a demanda. Impressão digital colorida. Arte desenvolvida pelo Fornecedor com as indicações necessárias solicitadas. Fichas registro de atendimento médico individual.  Descrição Complementar CATMAT: Impresso Padronizado
Material: Papel Ofsete Tipo: Bloco
Gramatura: 75 G/M2. Comprimento: 297 MM.Largura: 210 MM.Características Adicionais: Impressão Frente/Verso, Conforme Modelo. Aplicação 1: Registro De Atendimento.</t>
  </si>
  <si>
    <t>Atestado Médico: Blocos de papel Sulfite. Blocados com 50 unidades.  Formato 22,2x16,1 cm. Lado impresso: Simple face. Impressão digital colorida. Arte desenvolvida pelo Fornecedor com as indicações necessárias solicitadas.Atestado Médico.  Descrição Complementar CATMAT:Impresso.Padronizado.Material: Papel Apergaminhado.Gramatura: 75G/M2.Comprimento:222MM.Largura:161MM.Cor:Branca. Tipo Impressão: Frente Aplicação: Atestado Médico</t>
  </si>
  <si>
    <t>BANCO DE PREÇOS</t>
  </si>
  <si>
    <t>MEDIANA (VALOR UNIT)</t>
  </si>
  <si>
    <t>CATMAT</t>
  </si>
  <si>
    <t>MEDIANA</t>
  </si>
  <si>
    <t>PAINEL DE PREÇOS</t>
  </si>
  <si>
    <t>MÉDIA FINAL</t>
  </si>
  <si>
    <t>VALOR FINAL ESTIMADO</t>
  </si>
  <si>
    <t>R$ 15,00</t>
  </si>
  <si>
    <t>R$ 11,90</t>
  </si>
  <si>
    <t>R$ 40,00</t>
  </si>
  <si>
    <t>R$ 4,00</t>
  </si>
  <si>
    <t>R$ 1,05</t>
  </si>
  <si>
    <t>R$ 2,60</t>
  </si>
  <si>
    <t>R$ 5,16</t>
  </si>
  <si>
    <t>R$ 7,50</t>
  </si>
  <si>
    <t>R$ 8,00</t>
  </si>
  <si>
    <t>R$ 4,88</t>
  </si>
  <si>
    <t>R$ 13,50</t>
  </si>
  <si>
    <t>R$ 12,00</t>
  </si>
  <si>
    <t>R$ 8,90</t>
  </si>
  <si>
    <t>R$ 12,80</t>
  </si>
  <si>
    <t>R$ 6,70</t>
  </si>
  <si>
    <t>R$ 2,90</t>
  </si>
  <si>
    <t>R$ 2,12</t>
  </si>
  <si>
    <t>R$ 10,48</t>
  </si>
  <si>
    <t>R$ 8,70</t>
  </si>
  <si>
    <t>R$ 6,28</t>
  </si>
  <si>
    <t>R$ 11,85</t>
  </si>
  <si>
    <t>R$ 14,50</t>
  </si>
  <si>
    <t>R$ 10,95</t>
  </si>
  <si>
    <t>R$ 0,19</t>
  </si>
  <si>
    <t>R$ 14,00</t>
  </si>
  <si>
    <t>R$ 8,15</t>
  </si>
  <si>
    <t>R$ 10,00</t>
  </si>
  <si>
    <t>R$ 8,98</t>
  </si>
  <si>
    <t>R$ 6,00</t>
  </si>
  <si>
    <t>R$ 17,66</t>
  </si>
  <si>
    <t>R$ 7,15</t>
  </si>
  <si>
    <t>R$ 9,00</t>
  </si>
  <si>
    <t>R$ 0,20</t>
  </si>
  <si>
    <t>R$ 0,42</t>
  </si>
  <si>
    <t>R$ 10,40</t>
  </si>
  <si>
    <t>R$ 14,97</t>
  </si>
  <si>
    <t>R$ 10,50</t>
  </si>
  <si>
    <t>R$ 17,26</t>
  </si>
  <si>
    <t>R$ 0,93</t>
  </si>
  <si>
    <t>R$ 5,75</t>
  </si>
  <si>
    <t>R$ 9,95</t>
  </si>
  <si>
    <t>R$ 0,96</t>
  </si>
  <si>
    <t>R$ 0,85</t>
  </si>
  <si>
    <t>R$ 0,90</t>
  </si>
  <si>
    <t>R$ 1,08</t>
  </si>
  <si>
    <t>R$ 1,32</t>
  </si>
  <si>
    <t>R$ 53,00</t>
  </si>
  <si>
    <t>R$ 245,00</t>
  </si>
  <si>
    <t>R$ 60,00</t>
  </si>
  <si>
    <t>R$ 86,79</t>
  </si>
  <si>
    <t>R$ 1,00</t>
  </si>
  <si>
    <t>R$ 89,50</t>
  </si>
  <si>
    <t>R$ 12,83</t>
  </si>
  <si>
    <t>R$ 14,25</t>
  </si>
  <si>
    <t>R$ 1,36</t>
  </si>
  <si>
    <t>R$ 4,67</t>
  </si>
  <si>
    <t>R$ 0,18</t>
  </si>
  <si>
    <t>R$ 0,29</t>
  </si>
  <si>
    <t>R$ 1,19</t>
  </si>
  <si>
    <t>R$ 3,78</t>
  </si>
  <si>
    <t>R$ 9,23</t>
  </si>
  <si>
    <t>R$ 2,80</t>
  </si>
  <si>
    <t>R$ 3,24</t>
  </si>
  <si>
    <t>R$ 5,07</t>
  </si>
  <si>
    <t>R$ 11,00</t>
  </si>
  <si>
    <t>R$ 8,55</t>
  </si>
  <si>
    <t>R$ 4,65</t>
  </si>
  <si>
    <t>R$ 11,80</t>
  </si>
  <si>
    <t>R$ 0,07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</si>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</sst>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1"/>
      <name val="Calibri"/>
    </font>
    <font>
      <b/>
      <sz val="16"/>
      <color rgb="FF333333"/>
      <name val="Calibri"/>
    </font>
    <font>
      <b/>
      <sz val="12"/>
      <color rgb="FF333333"/>
      <name val="Calibri"/>
    </font>
    <font>
      <b/>
      <sz val="14"/>
      <color rgb="FFFF4500"/>
      <name val="Calibri"/>
    </font>
    <font>
      <b/>
      <sz val="11"/>
      <color rgb="FF000000"/>
      <name val="Calibri"/>
    </font>
    <font>
      <sz val="11"/>
      <color rgb="FF333333"/>
      <name val="Calibri"/>
    </font>
    <font>
      <b/>
      <sz val="12"/>
      <color rgb="FFFFFFFF"/>
      <name val="Calibri"/>
    </font>
    <font>
      <sz val="11"/>
      <color rgb="FF333333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6464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3" borderId="0" xfId="0" applyFont="1" applyFill="1" applyAlignment="1">
      <alignment horizontal="righ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4" fontId="5" fillId="2" borderId="1" xfId="1" applyFont="1" applyFill="1" applyBorder="1" applyAlignment="1">
      <alignment horizontal="right"/>
    </xf>
    <xf numFmtId="4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1"/>
  <sheetViews>
    <sheetView topLeftCell="A81" zoomScale="90" zoomScaleNormal="90" workbookViewId="0">
      <selection activeCell="J81" sqref="J81:J83"/>
    </sheetView>
  </sheetViews>
  <sheetFormatPr defaultRowHeight="15" x14ac:dyDescent="0.25"/>
  <cols>
    <col min="1" max="2" width="9.140625" customWidth="1"/>
    <col min="3" max="3" width="48" customWidth="1"/>
    <col min="4" max="5" width="9.140625" customWidth="1"/>
    <col min="6" max="7" width="24.42578125" customWidth="1"/>
    <col min="8" max="8" width="12" customWidth="1"/>
    <col min="9" max="10" width="18" customWidth="1"/>
    <col min="11" max="11" width="18.7109375" customWidth="1"/>
    <col min="12" max="12" width="14" customWidth="1"/>
  </cols>
  <sheetData>
    <row r="2" spans="1:11" ht="21" x14ac:dyDescent="0.35">
      <c r="B2" s="26"/>
      <c r="C2" s="26"/>
      <c r="D2" s="26"/>
      <c r="E2" s="26"/>
      <c r="F2" s="26"/>
      <c r="G2" s="1"/>
    </row>
    <row r="3" spans="1:11" ht="15.75" x14ac:dyDescent="0.25">
      <c r="B3" s="24"/>
      <c r="C3" s="24"/>
      <c r="D3" s="24"/>
      <c r="E3" s="24"/>
      <c r="F3" s="24"/>
      <c r="G3" s="2"/>
    </row>
    <row r="4" spans="1:11" ht="15.75" x14ac:dyDescent="0.25">
      <c r="B4" s="24" t="s">
        <v>0</v>
      </c>
      <c r="C4" s="24"/>
      <c r="D4" s="24"/>
      <c r="E4" s="24"/>
      <c r="F4" s="24"/>
      <c r="G4" s="2"/>
    </row>
    <row r="5" spans="1:11" ht="15.75" x14ac:dyDescent="0.25">
      <c r="B5" s="24" t="s">
        <v>0</v>
      </c>
      <c r="C5" s="24"/>
      <c r="D5" s="24"/>
      <c r="E5" s="24"/>
      <c r="F5" s="24"/>
      <c r="G5" s="2"/>
    </row>
    <row r="6" spans="1:11" ht="15.75" x14ac:dyDescent="0.25">
      <c r="B6" s="24" t="s">
        <v>0</v>
      </c>
      <c r="C6" s="24"/>
      <c r="D6" s="24"/>
      <c r="E6" s="24"/>
      <c r="F6" s="24"/>
      <c r="G6" s="2"/>
    </row>
    <row r="7" spans="1:11" ht="15.75" x14ac:dyDescent="0.25">
      <c r="B7" s="24" t="s">
        <v>0</v>
      </c>
      <c r="C7" s="24"/>
      <c r="D7" s="24"/>
      <c r="E7" s="24"/>
      <c r="F7" s="24"/>
      <c r="G7" s="2"/>
    </row>
    <row r="10" spans="1:11" ht="18.75" x14ac:dyDescent="0.3">
      <c r="A10" s="25" t="s">
        <v>1</v>
      </c>
      <c r="B10" s="25"/>
      <c r="C10" s="25"/>
      <c r="D10" s="25"/>
      <c r="E10" s="3"/>
    </row>
    <row r="11" spans="1:11" x14ac:dyDescent="0.25">
      <c r="F11" s="17" t="s">
        <v>192</v>
      </c>
      <c r="G11" s="17" t="s">
        <v>196</v>
      </c>
    </row>
    <row r="12" spans="1:11" ht="30" x14ac:dyDescent="0.25">
      <c r="A12" s="13" t="s">
        <v>2</v>
      </c>
      <c r="B12" s="23" t="s">
        <v>3</v>
      </c>
      <c r="C12" s="23"/>
      <c r="D12" s="23" t="s">
        <v>4</v>
      </c>
      <c r="E12" s="14" t="s">
        <v>194</v>
      </c>
      <c r="F12" s="15" t="s">
        <v>193</v>
      </c>
      <c r="G12" s="15" t="s">
        <v>195</v>
      </c>
      <c r="H12" s="16" t="s">
        <v>5</v>
      </c>
      <c r="I12" s="16" t="s">
        <v>6</v>
      </c>
      <c r="J12" s="15" t="s">
        <v>197</v>
      </c>
      <c r="K12" s="15" t="s">
        <v>198</v>
      </c>
    </row>
    <row r="13" spans="1:11" ht="46.5" customHeight="1" x14ac:dyDescent="0.25">
      <c r="A13" s="6" t="s">
        <v>7</v>
      </c>
      <c r="B13" s="19" t="s">
        <v>8</v>
      </c>
      <c r="C13" s="19"/>
      <c r="D13" s="19">
        <v>23</v>
      </c>
      <c r="E13" s="11" t="s">
        <v>9</v>
      </c>
      <c r="F13" s="7" t="s">
        <v>199</v>
      </c>
      <c r="G13" s="7">
        <v>0</v>
      </c>
      <c r="H13" s="7" t="s">
        <v>10</v>
      </c>
      <c r="I13" s="7" t="s">
        <v>11</v>
      </c>
      <c r="J13" s="27" t="s">
        <v>199</v>
      </c>
      <c r="K13" s="8">
        <f>J13*H13</f>
        <v>1500</v>
      </c>
    </row>
    <row r="14" spans="1:11" ht="28.5" customHeight="1" x14ac:dyDescent="0.25">
      <c r="A14" s="9" t="s">
        <v>12</v>
      </c>
      <c r="B14" s="21" t="s">
        <v>13</v>
      </c>
      <c r="C14" s="21"/>
      <c r="D14" s="21">
        <v>18</v>
      </c>
      <c r="E14" s="11" t="s">
        <v>9</v>
      </c>
      <c r="F14" s="10" t="s">
        <v>200</v>
      </c>
      <c r="G14" s="7">
        <v>0</v>
      </c>
      <c r="H14" s="10" t="s">
        <v>10</v>
      </c>
      <c r="I14" s="10" t="s">
        <v>11</v>
      </c>
      <c r="J14" s="28" t="s">
        <v>200</v>
      </c>
      <c r="K14" s="8">
        <f t="shared" ref="K14:K77" si="0">J14*H14</f>
        <v>1190</v>
      </c>
    </row>
    <row r="15" spans="1:11" ht="31.5" customHeight="1" x14ac:dyDescent="0.25">
      <c r="A15" s="6" t="s">
        <v>14</v>
      </c>
      <c r="B15" s="19" t="s">
        <v>15</v>
      </c>
      <c r="C15" s="19"/>
      <c r="D15" s="19">
        <v>9</v>
      </c>
      <c r="E15" s="11" t="s">
        <v>9</v>
      </c>
      <c r="F15" s="7" t="s">
        <v>201</v>
      </c>
      <c r="G15" s="7">
        <v>0</v>
      </c>
      <c r="H15" s="7" t="s">
        <v>16</v>
      </c>
      <c r="I15" s="7" t="s">
        <v>11</v>
      </c>
      <c r="J15" s="27" t="s">
        <v>201</v>
      </c>
      <c r="K15" s="8">
        <f t="shared" si="0"/>
        <v>1000</v>
      </c>
    </row>
    <row r="16" spans="1:11" ht="30" customHeight="1" x14ac:dyDescent="0.25">
      <c r="A16" s="9" t="s">
        <v>17</v>
      </c>
      <c r="B16" s="21" t="s">
        <v>18</v>
      </c>
      <c r="C16" s="21"/>
      <c r="D16" s="21">
        <v>16</v>
      </c>
      <c r="E16" s="11" t="s">
        <v>9</v>
      </c>
      <c r="F16" s="10" t="s">
        <v>202</v>
      </c>
      <c r="G16" s="7">
        <v>0</v>
      </c>
      <c r="H16" s="10" t="s">
        <v>16</v>
      </c>
      <c r="I16" s="10" t="s">
        <v>11</v>
      </c>
      <c r="J16" s="28" t="s">
        <v>202</v>
      </c>
      <c r="K16" s="8">
        <f t="shared" si="0"/>
        <v>100</v>
      </c>
    </row>
    <row r="17" spans="1:11" ht="33.75" customHeight="1" x14ac:dyDescent="0.25">
      <c r="A17" s="6" t="s">
        <v>19</v>
      </c>
      <c r="B17" s="19" t="s">
        <v>20</v>
      </c>
      <c r="C17" s="19"/>
      <c r="D17" s="19">
        <v>16</v>
      </c>
      <c r="E17" s="11" t="s">
        <v>9</v>
      </c>
      <c r="F17" s="7" t="s">
        <v>203</v>
      </c>
      <c r="G17" s="7">
        <v>0</v>
      </c>
      <c r="H17" s="7" t="s">
        <v>21</v>
      </c>
      <c r="I17" s="7" t="s">
        <v>22</v>
      </c>
      <c r="J17" s="27" t="s">
        <v>203</v>
      </c>
      <c r="K17" s="8">
        <f t="shared" si="0"/>
        <v>1050</v>
      </c>
    </row>
    <row r="18" spans="1:11" ht="27" customHeight="1" x14ac:dyDescent="0.25">
      <c r="A18" s="9" t="s">
        <v>23</v>
      </c>
      <c r="B18" s="21" t="s">
        <v>24</v>
      </c>
      <c r="C18" s="21"/>
      <c r="D18" s="21">
        <v>10</v>
      </c>
      <c r="E18" s="11" t="s">
        <v>9</v>
      </c>
      <c r="F18" s="10" t="s">
        <v>204</v>
      </c>
      <c r="G18" s="7">
        <v>0</v>
      </c>
      <c r="H18" s="10" t="s">
        <v>21</v>
      </c>
      <c r="I18" s="10" t="s">
        <v>22</v>
      </c>
      <c r="J18" s="28" t="s">
        <v>204</v>
      </c>
      <c r="K18" s="8">
        <f t="shared" si="0"/>
        <v>2600</v>
      </c>
    </row>
    <row r="19" spans="1:11" ht="30.75" customHeight="1" x14ac:dyDescent="0.25">
      <c r="A19" s="6" t="s">
        <v>25</v>
      </c>
      <c r="B19" s="19" t="s">
        <v>26</v>
      </c>
      <c r="C19" s="19"/>
      <c r="D19" s="19">
        <v>14</v>
      </c>
      <c r="E19" s="11" t="s">
        <v>9</v>
      </c>
      <c r="F19" s="7" t="s">
        <v>205</v>
      </c>
      <c r="G19" s="7">
        <v>0</v>
      </c>
      <c r="H19" s="7" t="s">
        <v>16</v>
      </c>
      <c r="I19" s="7" t="s">
        <v>11</v>
      </c>
      <c r="J19" s="27" t="s">
        <v>205</v>
      </c>
      <c r="K19" s="8">
        <f t="shared" si="0"/>
        <v>129</v>
      </c>
    </row>
    <row r="20" spans="1:11" ht="30" customHeight="1" x14ac:dyDescent="0.25">
      <c r="A20" s="9" t="s">
        <v>27</v>
      </c>
      <c r="B20" s="21" t="s">
        <v>28</v>
      </c>
      <c r="C20" s="21"/>
      <c r="D20" s="21">
        <v>16</v>
      </c>
      <c r="E20" s="11" t="s">
        <v>9</v>
      </c>
      <c r="F20" s="10" t="s">
        <v>206</v>
      </c>
      <c r="G20" s="7">
        <v>0</v>
      </c>
      <c r="H20" s="10" t="s">
        <v>16</v>
      </c>
      <c r="I20" s="10" t="s">
        <v>11</v>
      </c>
      <c r="J20" s="28" t="s">
        <v>206</v>
      </c>
      <c r="K20" s="8">
        <f t="shared" si="0"/>
        <v>187.5</v>
      </c>
    </row>
    <row r="21" spans="1:11" ht="31.5" customHeight="1" x14ac:dyDescent="0.25">
      <c r="A21" s="6" t="s">
        <v>29</v>
      </c>
      <c r="B21" s="19" t="s">
        <v>30</v>
      </c>
      <c r="C21" s="19"/>
      <c r="D21" s="19">
        <v>18</v>
      </c>
      <c r="E21" s="11" t="s">
        <v>9</v>
      </c>
      <c r="F21" s="7" t="s">
        <v>207</v>
      </c>
      <c r="G21" s="7">
        <v>0</v>
      </c>
      <c r="H21" s="7" t="s">
        <v>16</v>
      </c>
      <c r="I21" s="7" t="s">
        <v>11</v>
      </c>
      <c r="J21" s="27" t="s">
        <v>207</v>
      </c>
      <c r="K21" s="8">
        <f t="shared" si="0"/>
        <v>200</v>
      </c>
    </row>
    <row r="22" spans="1:11" ht="33" customHeight="1" x14ac:dyDescent="0.25">
      <c r="A22" s="9" t="s">
        <v>31</v>
      </c>
      <c r="B22" s="21" t="s">
        <v>32</v>
      </c>
      <c r="C22" s="21"/>
      <c r="D22" s="21">
        <v>21</v>
      </c>
      <c r="E22" s="11" t="s">
        <v>9</v>
      </c>
      <c r="F22" s="10" t="s">
        <v>208</v>
      </c>
      <c r="G22" s="7">
        <v>0</v>
      </c>
      <c r="H22" s="10" t="s">
        <v>33</v>
      </c>
      <c r="I22" s="10" t="s">
        <v>11</v>
      </c>
      <c r="J22" s="28" t="s">
        <v>208</v>
      </c>
      <c r="K22" s="8">
        <f t="shared" si="0"/>
        <v>146.4</v>
      </c>
    </row>
    <row r="23" spans="1:11" ht="27" customHeight="1" x14ac:dyDescent="0.25">
      <c r="A23" s="6" t="s">
        <v>34</v>
      </c>
      <c r="B23" s="19" t="s">
        <v>35</v>
      </c>
      <c r="C23" s="19"/>
      <c r="D23" s="19">
        <v>27</v>
      </c>
      <c r="E23" s="11" t="s">
        <v>9</v>
      </c>
      <c r="F23" s="7" t="s">
        <v>199</v>
      </c>
      <c r="G23" s="7">
        <v>0</v>
      </c>
      <c r="H23" s="7" t="s">
        <v>31</v>
      </c>
      <c r="I23" s="7" t="s">
        <v>11</v>
      </c>
      <c r="J23" s="27" t="s">
        <v>199</v>
      </c>
      <c r="K23" s="8">
        <f t="shared" si="0"/>
        <v>150</v>
      </c>
    </row>
    <row r="24" spans="1:11" ht="31.5" customHeight="1" x14ac:dyDescent="0.25">
      <c r="A24" s="9" t="s">
        <v>36</v>
      </c>
      <c r="B24" s="21" t="s">
        <v>37</v>
      </c>
      <c r="C24" s="21"/>
      <c r="D24" s="21">
        <v>17</v>
      </c>
      <c r="E24" s="11" t="s">
        <v>9</v>
      </c>
      <c r="F24" s="10" t="s">
        <v>209</v>
      </c>
      <c r="G24" s="7">
        <v>0</v>
      </c>
      <c r="H24" s="10" t="s">
        <v>31</v>
      </c>
      <c r="I24" s="10" t="s">
        <v>11</v>
      </c>
      <c r="J24" s="28" t="s">
        <v>209</v>
      </c>
      <c r="K24" s="8">
        <f t="shared" si="0"/>
        <v>135</v>
      </c>
    </row>
    <row r="25" spans="1:11" ht="26.25" customHeight="1" x14ac:dyDescent="0.25">
      <c r="A25" s="6" t="s">
        <v>39</v>
      </c>
      <c r="B25" s="19" t="s">
        <v>40</v>
      </c>
      <c r="C25" s="19"/>
      <c r="D25" s="19">
        <v>22</v>
      </c>
      <c r="E25" s="11" t="s">
        <v>9</v>
      </c>
      <c r="F25" s="7" t="s">
        <v>210</v>
      </c>
      <c r="G25" s="7">
        <v>0</v>
      </c>
      <c r="H25" s="7" t="s">
        <v>31</v>
      </c>
      <c r="I25" s="7" t="s">
        <v>11</v>
      </c>
      <c r="J25" s="27" t="s">
        <v>210</v>
      </c>
      <c r="K25" s="8">
        <f t="shared" si="0"/>
        <v>120</v>
      </c>
    </row>
    <row r="26" spans="1:11" ht="27.75" customHeight="1" x14ac:dyDescent="0.25">
      <c r="A26" s="9" t="s">
        <v>41</v>
      </c>
      <c r="B26" s="21" t="s">
        <v>42</v>
      </c>
      <c r="C26" s="21"/>
      <c r="D26" s="21">
        <v>18</v>
      </c>
      <c r="E26" s="11" t="s">
        <v>9</v>
      </c>
      <c r="F26" s="10" t="s">
        <v>211</v>
      </c>
      <c r="G26" s="7">
        <v>0</v>
      </c>
      <c r="H26" s="10" t="s">
        <v>31</v>
      </c>
      <c r="I26" s="10" t="s">
        <v>11</v>
      </c>
      <c r="J26" s="28" t="s">
        <v>211</v>
      </c>
      <c r="K26" s="8">
        <f t="shared" si="0"/>
        <v>89</v>
      </c>
    </row>
    <row r="27" spans="1:11" ht="30.75" customHeight="1" x14ac:dyDescent="0.25">
      <c r="A27" s="6" t="s">
        <v>43</v>
      </c>
      <c r="B27" s="19" t="s">
        <v>44</v>
      </c>
      <c r="C27" s="19"/>
      <c r="D27" s="19">
        <v>35</v>
      </c>
      <c r="E27" s="11" t="s">
        <v>9</v>
      </c>
      <c r="F27" s="7" t="s">
        <v>212</v>
      </c>
      <c r="G27" s="7">
        <v>0</v>
      </c>
      <c r="H27" s="7" t="s">
        <v>21</v>
      </c>
      <c r="I27" s="7" t="s">
        <v>11</v>
      </c>
      <c r="J27" s="27" t="s">
        <v>212</v>
      </c>
      <c r="K27" s="8">
        <f t="shared" si="0"/>
        <v>12800</v>
      </c>
    </row>
    <row r="28" spans="1:11" ht="30" customHeight="1" x14ac:dyDescent="0.25">
      <c r="A28" s="9" t="s">
        <v>45</v>
      </c>
      <c r="B28" s="21" t="s">
        <v>46</v>
      </c>
      <c r="C28" s="21"/>
      <c r="D28" s="21">
        <v>4</v>
      </c>
      <c r="E28" s="11" t="s">
        <v>9</v>
      </c>
      <c r="F28" s="10" t="s">
        <v>213</v>
      </c>
      <c r="G28" s="7">
        <v>0</v>
      </c>
      <c r="H28" s="10" t="s">
        <v>21</v>
      </c>
      <c r="I28" s="10" t="s">
        <v>11</v>
      </c>
      <c r="J28" s="28" t="s">
        <v>213</v>
      </c>
      <c r="K28" s="8">
        <f t="shared" si="0"/>
        <v>6700</v>
      </c>
    </row>
    <row r="29" spans="1:11" ht="32.25" customHeight="1" x14ac:dyDescent="0.25">
      <c r="A29" s="6" t="s">
        <v>47</v>
      </c>
      <c r="B29" s="19" t="s">
        <v>48</v>
      </c>
      <c r="C29" s="19"/>
      <c r="D29" s="19">
        <v>40</v>
      </c>
      <c r="E29" s="11" t="s">
        <v>9</v>
      </c>
      <c r="F29" s="7" t="s">
        <v>214</v>
      </c>
      <c r="G29" s="7">
        <v>0</v>
      </c>
      <c r="H29" s="7" t="s">
        <v>49</v>
      </c>
      <c r="I29" s="7" t="s">
        <v>11</v>
      </c>
      <c r="J29" s="27" t="s">
        <v>214</v>
      </c>
      <c r="K29" s="8">
        <f t="shared" si="0"/>
        <v>145</v>
      </c>
    </row>
    <row r="30" spans="1:11" ht="30" customHeight="1" x14ac:dyDescent="0.25">
      <c r="A30" s="9" t="s">
        <v>50</v>
      </c>
      <c r="B30" s="21" t="s">
        <v>51</v>
      </c>
      <c r="C30" s="21"/>
      <c r="D30" s="21">
        <v>32</v>
      </c>
      <c r="E30" s="11" t="s">
        <v>9</v>
      </c>
      <c r="F30" s="10" t="s">
        <v>215</v>
      </c>
      <c r="G30" s="7">
        <v>0</v>
      </c>
      <c r="H30" s="10" t="s">
        <v>49</v>
      </c>
      <c r="I30" s="10" t="s">
        <v>11</v>
      </c>
      <c r="J30" s="28" t="s">
        <v>215</v>
      </c>
      <c r="K30" s="8">
        <f t="shared" si="0"/>
        <v>106</v>
      </c>
    </row>
    <row r="31" spans="1:11" ht="30" customHeight="1" x14ac:dyDescent="0.25">
      <c r="A31" s="6" t="s">
        <v>52</v>
      </c>
      <c r="B31" s="19" t="s">
        <v>53</v>
      </c>
      <c r="C31" s="19"/>
      <c r="D31" s="19">
        <v>36</v>
      </c>
      <c r="E31" s="11" t="s">
        <v>9</v>
      </c>
      <c r="F31" s="7" t="s">
        <v>216</v>
      </c>
      <c r="G31" s="7">
        <v>0</v>
      </c>
      <c r="H31" s="7" t="s">
        <v>31</v>
      </c>
      <c r="I31" s="7" t="s">
        <v>11</v>
      </c>
      <c r="J31" s="27" t="s">
        <v>216</v>
      </c>
      <c r="K31" s="8">
        <f t="shared" si="0"/>
        <v>104.80000000000001</v>
      </c>
    </row>
    <row r="32" spans="1:11" ht="41.25" customHeight="1" x14ac:dyDescent="0.25">
      <c r="A32" s="9" t="s">
        <v>54</v>
      </c>
      <c r="B32" s="21" t="s">
        <v>55</v>
      </c>
      <c r="C32" s="21"/>
      <c r="D32" s="21">
        <v>30</v>
      </c>
      <c r="E32" s="11" t="s">
        <v>9</v>
      </c>
      <c r="F32" s="10" t="s">
        <v>217</v>
      </c>
      <c r="G32" s="7">
        <v>0</v>
      </c>
      <c r="H32" s="10" t="s">
        <v>16</v>
      </c>
      <c r="I32" s="10" t="s">
        <v>11</v>
      </c>
      <c r="J32" s="28" t="s">
        <v>217</v>
      </c>
      <c r="K32" s="8">
        <f t="shared" si="0"/>
        <v>217.49999999999997</v>
      </c>
    </row>
    <row r="33" spans="1:11" ht="41.25" customHeight="1" x14ac:dyDescent="0.25">
      <c r="A33" s="6" t="s">
        <v>56</v>
      </c>
      <c r="B33" s="19" t="s">
        <v>57</v>
      </c>
      <c r="C33" s="19"/>
      <c r="D33" s="19">
        <v>20</v>
      </c>
      <c r="E33" s="11" t="s">
        <v>9</v>
      </c>
      <c r="F33" s="7" t="s">
        <v>218</v>
      </c>
      <c r="G33" s="7">
        <v>0</v>
      </c>
      <c r="H33" s="7" t="s">
        <v>16</v>
      </c>
      <c r="I33" s="7" t="s">
        <v>11</v>
      </c>
      <c r="J33" s="27" t="s">
        <v>218</v>
      </c>
      <c r="K33" s="8">
        <f t="shared" si="0"/>
        <v>157</v>
      </c>
    </row>
    <row r="34" spans="1:11" ht="36" customHeight="1" x14ac:dyDescent="0.25">
      <c r="A34" s="9" t="s">
        <v>58</v>
      </c>
      <c r="B34" s="21" t="s">
        <v>59</v>
      </c>
      <c r="C34" s="21"/>
      <c r="D34" s="21">
        <v>42</v>
      </c>
      <c r="E34" s="11" t="s">
        <v>9</v>
      </c>
      <c r="F34" s="10" t="s">
        <v>219</v>
      </c>
      <c r="G34" s="7">
        <v>0</v>
      </c>
      <c r="H34" s="10" t="s">
        <v>16</v>
      </c>
      <c r="I34" s="10" t="s">
        <v>11</v>
      </c>
      <c r="J34" s="28" t="s">
        <v>219</v>
      </c>
      <c r="K34" s="8">
        <f t="shared" si="0"/>
        <v>296.25</v>
      </c>
    </row>
    <row r="35" spans="1:11" ht="33.75" customHeight="1" x14ac:dyDescent="0.25">
      <c r="A35" s="6" t="s">
        <v>60</v>
      </c>
      <c r="B35" s="19" t="s">
        <v>61</v>
      </c>
      <c r="C35" s="19"/>
      <c r="D35" s="19">
        <v>33</v>
      </c>
      <c r="E35" s="11" t="s">
        <v>9</v>
      </c>
      <c r="F35" s="7" t="s">
        <v>220</v>
      </c>
      <c r="G35" s="7">
        <v>0</v>
      </c>
      <c r="H35" s="7" t="s">
        <v>49</v>
      </c>
      <c r="I35" s="7" t="s">
        <v>11</v>
      </c>
      <c r="J35" s="27" t="s">
        <v>220</v>
      </c>
      <c r="K35" s="8">
        <f t="shared" si="0"/>
        <v>725</v>
      </c>
    </row>
    <row r="36" spans="1:11" ht="28.5" customHeight="1" x14ac:dyDescent="0.25">
      <c r="A36" s="9" t="s">
        <v>62</v>
      </c>
      <c r="B36" s="21" t="s">
        <v>63</v>
      </c>
      <c r="C36" s="21"/>
      <c r="D36" s="21">
        <v>33</v>
      </c>
      <c r="E36" s="11" t="s">
        <v>9</v>
      </c>
      <c r="F36" s="10" t="s">
        <v>200</v>
      </c>
      <c r="G36" s="7">
        <v>0</v>
      </c>
      <c r="H36" s="10" t="s">
        <v>16</v>
      </c>
      <c r="I36" s="10" t="s">
        <v>11</v>
      </c>
      <c r="J36" s="28" t="s">
        <v>200</v>
      </c>
      <c r="K36" s="8">
        <f t="shared" si="0"/>
        <v>297.5</v>
      </c>
    </row>
    <row r="37" spans="1:11" ht="34.5" customHeight="1" x14ac:dyDescent="0.25">
      <c r="A37" s="6" t="s">
        <v>16</v>
      </c>
      <c r="B37" s="19" t="s">
        <v>64</v>
      </c>
      <c r="C37" s="19"/>
      <c r="D37" s="19">
        <v>12</v>
      </c>
      <c r="E37" s="11" t="s">
        <v>9</v>
      </c>
      <c r="F37" s="7" t="s">
        <v>221</v>
      </c>
      <c r="G37" s="7">
        <v>0</v>
      </c>
      <c r="H37" s="7" t="s">
        <v>43</v>
      </c>
      <c r="I37" s="7" t="s">
        <v>11</v>
      </c>
      <c r="J37" s="27" t="s">
        <v>221</v>
      </c>
      <c r="K37" s="8">
        <f t="shared" si="0"/>
        <v>164.25</v>
      </c>
    </row>
    <row r="38" spans="1:11" ht="36.75" customHeight="1" x14ac:dyDescent="0.25">
      <c r="A38" s="9" t="s">
        <v>65</v>
      </c>
      <c r="B38" s="21" t="s">
        <v>66</v>
      </c>
      <c r="C38" s="21"/>
      <c r="D38" s="21">
        <v>41</v>
      </c>
      <c r="E38" s="11" t="s">
        <v>9</v>
      </c>
      <c r="F38" s="10" t="s">
        <v>222</v>
      </c>
      <c r="G38" s="7">
        <v>0</v>
      </c>
      <c r="H38" s="10" t="s">
        <v>68</v>
      </c>
      <c r="I38" s="10" t="s">
        <v>22</v>
      </c>
      <c r="J38" s="28" t="s">
        <v>222</v>
      </c>
      <c r="K38" s="8">
        <f t="shared" si="0"/>
        <v>380</v>
      </c>
    </row>
    <row r="39" spans="1:11" ht="30" customHeight="1" x14ac:dyDescent="0.25">
      <c r="A39" s="6" t="s">
        <v>69</v>
      </c>
      <c r="B39" s="19" t="s">
        <v>70</v>
      </c>
      <c r="C39" s="19"/>
      <c r="D39" s="19">
        <v>12</v>
      </c>
      <c r="E39" s="11" t="s">
        <v>9</v>
      </c>
      <c r="F39" s="7" t="s">
        <v>223</v>
      </c>
      <c r="G39" s="7">
        <v>0</v>
      </c>
      <c r="H39" s="7" t="s">
        <v>43</v>
      </c>
      <c r="I39" s="7" t="s">
        <v>11</v>
      </c>
      <c r="J39" s="27" t="s">
        <v>223</v>
      </c>
      <c r="K39" s="8">
        <f t="shared" si="0"/>
        <v>210</v>
      </c>
    </row>
    <row r="40" spans="1:11" ht="25.5" customHeight="1" x14ac:dyDescent="0.25">
      <c r="A40" s="9" t="s">
        <v>71</v>
      </c>
      <c r="B40" s="21" t="s">
        <v>72</v>
      </c>
      <c r="C40" s="21"/>
      <c r="D40" s="21">
        <v>7</v>
      </c>
      <c r="E40" s="11" t="s">
        <v>9</v>
      </c>
      <c r="F40" s="10" t="s">
        <v>224</v>
      </c>
      <c r="G40" s="7">
        <v>0</v>
      </c>
      <c r="H40" s="10" t="s">
        <v>43</v>
      </c>
      <c r="I40" s="10" t="s">
        <v>11</v>
      </c>
      <c r="J40" s="28" t="s">
        <v>224</v>
      </c>
      <c r="K40" s="8">
        <f t="shared" si="0"/>
        <v>122.25</v>
      </c>
    </row>
    <row r="41" spans="1:11" ht="27.75" customHeight="1" x14ac:dyDescent="0.25">
      <c r="A41" s="6" t="s">
        <v>73</v>
      </c>
      <c r="B41" s="19" t="s">
        <v>74</v>
      </c>
      <c r="C41" s="19"/>
      <c r="D41" s="19">
        <v>21</v>
      </c>
      <c r="E41" s="11" t="s">
        <v>9</v>
      </c>
      <c r="F41" s="7" t="s">
        <v>225</v>
      </c>
      <c r="G41" s="7">
        <v>0</v>
      </c>
      <c r="H41" s="7" t="s">
        <v>43</v>
      </c>
      <c r="I41" s="7" t="s">
        <v>11</v>
      </c>
      <c r="J41" s="27" t="s">
        <v>225</v>
      </c>
      <c r="K41" s="8">
        <f t="shared" si="0"/>
        <v>150</v>
      </c>
    </row>
    <row r="42" spans="1:11" ht="37.5" customHeight="1" x14ac:dyDescent="0.25">
      <c r="A42" s="9" t="s">
        <v>33</v>
      </c>
      <c r="B42" s="21" t="s">
        <v>75</v>
      </c>
      <c r="C42" s="21"/>
      <c r="D42" s="21">
        <v>18</v>
      </c>
      <c r="E42" s="11" t="s">
        <v>9</v>
      </c>
      <c r="F42" s="10" t="s">
        <v>226</v>
      </c>
      <c r="G42" s="7">
        <v>0</v>
      </c>
      <c r="H42" s="10" t="s">
        <v>31</v>
      </c>
      <c r="I42" s="10" t="s">
        <v>11</v>
      </c>
      <c r="J42" s="28" t="s">
        <v>226</v>
      </c>
      <c r="K42" s="8">
        <f t="shared" si="0"/>
        <v>89.800000000000011</v>
      </c>
    </row>
    <row r="43" spans="1:11" ht="33.75" customHeight="1" x14ac:dyDescent="0.25">
      <c r="A43" s="6" t="s">
        <v>76</v>
      </c>
      <c r="B43" s="19" t="s">
        <v>77</v>
      </c>
      <c r="C43" s="19"/>
      <c r="D43" s="19">
        <v>19</v>
      </c>
      <c r="E43" s="11" t="s">
        <v>9</v>
      </c>
      <c r="F43" s="7" t="s">
        <v>227</v>
      </c>
      <c r="G43" s="7">
        <v>0</v>
      </c>
      <c r="H43" s="7" t="s">
        <v>16</v>
      </c>
      <c r="I43" s="7" t="s">
        <v>11</v>
      </c>
      <c r="J43" s="27" t="s">
        <v>227</v>
      </c>
      <c r="K43" s="8">
        <f t="shared" si="0"/>
        <v>150</v>
      </c>
    </row>
    <row r="44" spans="1:11" ht="29.25" customHeight="1" x14ac:dyDescent="0.25">
      <c r="A44" s="9" t="s">
        <v>78</v>
      </c>
      <c r="B44" s="21" t="s">
        <v>79</v>
      </c>
      <c r="C44" s="21"/>
      <c r="D44" s="21">
        <v>15</v>
      </c>
      <c r="E44" s="11" t="s">
        <v>9</v>
      </c>
      <c r="F44" s="10" t="s">
        <v>218</v>
      </c>
      <c r="G44" s="7">
        <v>0</v>
      </c>
      <c r="H44" s="10" t="s">
        <v>31</v>
      </c>
      <c r="I44" s="10" t="s">
        <v>11</v>
      </c>
      <c r="J44" s="28" t="s">
        <v>218</v>
      </c>
      <c r="K44" s="8">
        <f t="shared" si="0"/>
        <v>62.800000000000004</v>
      </c>
    </row>
    <row r="45" spans="1:11" ht="28.5" customHeight="1" x14ac:dyDescent="0.25">
      <c r="A45" s="6" t="s">
        <v>80</v>
      </c>
      <c r="B45" s="19" t="s">
        <v>81</v>
      </c>
      <c r="C45" s="19"/>
      <c r="D45" s="19">
        <v>13</v>
      </c>
      <c r="E45" s="11" t="s">
        <v>9</v>
      </c>
      <c r="F45" s="7" t="s">
        <v>228</v>
      </c>
      <c r="G45" s="7">
        <v>0</v>
      </c>
      <c r="H45" s="7" t="s">
        <v>31</v>
      </c>
      <c r="I45" s="7" t="s">
        <v>11</v>
      </c>
      <c r="J45" s="27" t="s">
        <v>228</v>
      </c>
      <c r="K45" s="8">
        <f t="shared" si="0"/>
        <v>176.6</v>
      </c>
    </row>
    <row r="46" spans="1:11" ht="27.75" customHeight="1" x14ac:dyDescent="0.25">
      <c r="A46" s="9" t="s">
        <v>82</v>
      </c>
      <c r="B46" s="21" t="s">
        <v>83</v>
      </c>
      <c r="C46" s="21"/>
      <c r="D46" s="21">
        <v>20</v>
      </c>
      <c r="E46" s="11" t="s">
        <v>9</v>
      </c>
      <c r="F46" s="10" t="s">
        <v>229</v>
      </c>
      <c r="G46" s="7">
        <v>0</v>
      </c>
      <c r="H46" s="10" t="s">
        <v>84</v>
      </c>
      <c r="I46" s="10" t="s">
        <v>11</v>
      </c>
      <c r="J46" s="28" t="s">
        <v>229</v>
      </c>
      <c r="K46" s="8">
        <f t="shared" si="0"/>
        <v>2145</v>
      </c>
    </row>
    <row r="47" spans="1:11" ht="32.25" customHeight="1" x14ac:dyDescent="0.25">
      <c r="A47" s="6" t="s">
        <v>85</v>
      </c>
      <c r="B47" s="19" t="s">
        <v>86</v>
      </c>
      <c r="C47" s="19"/>
      <c r="D47" s="19">
        <v>16</v>
      </c>
      <c r="E47" s="11" t="s">
        <v>9</v>
      </c>
      <c r="F47" s="7" t="s">
        <v>230</v>
      </c>
      <c r="G47" s="7">
        <v>0</v>
      </c>
      <c r="H47" s="7" t="s">
        <v>31</v>
      </c>
      <c r="I47" s="7" t="s">
        <v>11</v>
      </c>
      <c r="J47" s="27" t="s">
        <v>230</v>
      </c>
      <c r="K47" s="8">
        <f t="shared" si="0"/>
        <v>90</v>
      </c>
    </row>
    <row r="48" spans="1:11" ht="31.5" customHeight="1" x14ac:dyDescent="0.25">
      <c r="A48" s="9" t="s">
        <v>87</v>
      </c>
      <c r="B48" s="21" t="s">
        <v>88</v>
      </c>
      <c r="C48" s="21"/>
      <c r="D48" s="21">
        <v>6</v>
      </c>
      <c r="E48" s="11" t="s">
        <v>9</v>
      </c>
      <c r="F48" s="10" t="s">
        <v>231</v>
      </c>
      <c r="G48" s="7">
        <v>0</v>
      </c>
      <c r="H48" s="10" t="s">
        <v>89</v>
      </c>
      <c r="I48" s="10" t="s">
        <v>22</v>
      </c>
      <c r="J48" s="28" t="s">
        <v>231</v>
      </c>
      <c r="K48" s="8">
        <f t="shared" si="0"/>
        <v>2000</v>
      </c>
    </row>
    <row r="49" spans="1:11" ht="45" customHeight="1" x14ac:dyDescent="0.25">
      <c r="A49" s="6" t="s">
        <v>90</v>
      </c>
      <c r="B49" s="19" t="s">
        <v>91</v>
      </c>
      <c r="C49" s="19"/>
      <c r="D49" s="19">
        <v>41</v>
      </c>
      <c r="E49" s="11" t="s">
        <v>9</v>
      </c>
      <c r="F49" s="7" t="s">
        <v>227</v>
      </c>
      <c r="G49" s="7">
        <v>0</v>
      </c>
      <c r="H49" s="7" t="s">
        <v>16</v>
      </c>
      <c r="I49" s="7" t="s">
        <v>11</v>
      </c>
      <c r="J49" s="27" t="s">
        <v>227</v>
      </c>
      <c r="K49" s="8">
        <f t="shared" si="0"/>
        <v>150</v>
      </c>
    </row>
    <row r="50" spans="1:11" ht="39.75" customHeight="1" x14ac:dyDescent="0.25">
      <c r="A50" s="9" t="s">
        <v>92</v>
      </c>
      <c r="B50" s="21" t="s">
        <v>93</v>
      </c>
      <c r="C50" s="21"/>
      <c r="D50" s="21">
        <v>13</v>
      </c>
      <c r="E50" s="11" t="s">
        <v>9</v>
      </c>
      <c r="F50" s="10" t="s">
        <v>207</v>
      </c>
      <c r="G50" s="7">
        <v>0</v>
      </c>
      <c r="H50" s="10" t="s">
        <v>16</v>
      </c>
      <c r="I50" s="10" t="s">
        <v>11</v>
      </c>
      <c r="J50" s="28" t="s">
        <v>207</v>
      </c>
      <c r="K50" s="8">
        <f t="shared" si="0"/>
        <v>200</v>
      </c>
    </row>
    <row r="51" spans="1:11" ht="33.75" customHeight="1" x14ac:dyDescent="0.25">
      <c r="A51" s="6" t="s">
        <v>94</v>
      </c>
      <c r="B51" s="19" t="s">
        <v>95</v>
      </c>
      <c r="C51" s="19"/>
      <c r="D51" s="19">
        <v>13</v>
      </c>
      <c r="E51" s="11" t="s">
        <v>9</v>
      </c>
      <c r="F51" s="7" t="s">
        <v>232</v>
      </c>
      <c r="G51" s="7">
        <v>0</v>
      </c>
      <c r="H51" s="7" t="s">
        <v>68</v>
      </c>
      <c r="I51" s="7" t="s">
        <v>22</v>
      </c>
      <c r="J51" s="27" t="s">
        <v>232</v>
      </c>
      <c r="K51" s="8">
        <f t="shared" si="0"/>
        <v>840</v>
      </c>
    </row>
    <row r="52" spans="1:11" ht="30.75" customHeight="1" x14ac:dyDescent="0.25">
      <c r="A52" s="9" t="s">
        <v>96</v>
      </c>
      <c r="B52" s="21" t="s">
        <v>97</v>
      </c>
      <c r="C52" s="21"/>
      <c r="D52" s="21">
        <v>15</v>
      </c>
      <c r="E52" s="11" t="s">
        <v>9</v>
      </c>
      <c r="F52" s="10" t="s">
        <v>233</v>
      </c>
      <c r="G52" s="7">
        <v>0</v>
      </c>
      <c r="H52" s="10" t="s">
        <v>10</v>
      </c>
      <c r="I52" s="10" t="s">
        <v>11</v>
      </c>
      <c r="J52" s="28" t="s">
        <v>233</v>
      </c>
      <c r="K52" s="8">
        <f t="shared" si="0"/>
        <v>1040</v>
      </c>
    </row>
    <row r="53" spans="1:11" ht="27.75" customHeight="1" x14ac:dyDescent="0.25">
      <c r="A53" s="6" t="s">
        <v>98</v>
      </c>
      <c r="B53" s="19" t="s">
        <v>99</v>
      </c>
      <c r="C53" s="19"/>
      <c r="D53" s="19">
        <v>35</v>
      </c>
      <c r="E53" s="11" t="s">
        <v>9</v>
      </c>
      <c r="F53" s="7" t="s">
        <v>234</v>
      </c>
      <c r="G53" s="7">
        <v>0</v>
      </c>
      <c r="H53" s="7" t="s">
        <v>16</v>
      </c>
      <c r="I53" s="7" t="s">
        <v>11</v>
      </c>
      <c r="J53" s="27" t="s">
        <v>234</v>
      </c>
      <c r="K53" s="8">
        <f t="shared" si="0"/>
        <v>374.25</v>
      </c>
    </row>
    <row r="54" spans="1:11" ht="33" customHeight="1" x14ac:dyDescent="0.25">
      <c r="A54" s="9" t="s">
        <v>100</v>
      </c>
      <c r="B54" s="21" t="s">
        <v>101</v>
      </c>
      <c r="C54" s="21"/>
      <c r="D54" s="21">
        <v>43</v>
      </c>
      <c r="E54" s="11" t="s">
        <v>9</v>
      </c>
      <c r="F54" s="10" t="s">
        <v>235</v>
      </c>
      <c r="G54" s="7">
        <v>0</v>
      </c>
      <c r="H54" s="10" t="s">
        <v>43</v>
      </c>
      <c r="I54" s="10" t="s">
        <v>11</v>
      </c>
      <c r="J54" s="28" t="s">
        <v>235</v>
      </c>
      <c r="K54" s="8">
        <f t="shared" si="0"/>
        <v>157.5</v>
      </c>
    </row>
    <row r="55" spans="1:11" ht="28.5" customHeight="1" x14ac:dyDescent="0.25">
      <c r="A55" s="6" t="s">
        <v>102</v>
      </c>
      <c r="B55" s="19" t="s">
        <v>103</v>
      </c>
      <c r="C55" s="19"/>
      <c r="D55" s="19">
        <v>21</v>
      </c>
      <c r="E55" s="11" t="s">
        <v>9</v>
      </c>
      <c r="F55" s="7" t="s">
        <v>236</v>
      </c>
      <c r="G55" s="7">
        <v>0</v>
      </c>
      <c r="H55" s="7" t="s">
        <v>16</v>
      </c>
      <c r="I55" s="7" t="s">
        <v>11</v>
      </c>
      <c r="J55" s="27" t="s">
        <v>236</v>
      </c>
      <c r="K55" s="8">
        <f t="shared" si="0"/>
        <v>431.50000000000006</v>
      </c>
    </row>
    <row r="56" spans="1:11" ht="26.25" customHeight="1" x14ac:dyDescent="0.25">
      <c r="A56" s="9" t="s">
        <v>104</v>
      </c>
      <c r="B56" s="21" t="s">
        <v>105</v>
      </c>
      <c r="C56" s="21"/>
      <c r="D56" s="21">
        <v>31</v>
      </c>
      <c r="E56" s="11" t="s">
        <v>9</v>
      </c>
      <c r="F56" s="10" t="s">
        <v>237</v>
      </c>
      <c r="G56" s="7">
        <v>0</v>
      </c>
      <c r="H56" s="10" t="s">
        <v>89</v>
      </c>
      <c r="I56" s="10" t="s">
        <v>22</v>
      </c>
      <c r="J56" s="28" t="s">
        <v>237</v>
      </c>
      <c r="K56" s="8">
        <f t="shared" si="0"/>
        <v>9300</v>
      </c>
    </row>
    <row r="57" spans="1:11" ht="33" customHeight="1" x14ac:dyDescent="0.25">
      <c r="A57" s="6" t="s">
        <v>106</v>
      </c>
      <c r="B57" s="19" t="s">
        <v>107</v>
      </c>
      <c r="C57" s="19"/>
      <c r="D57" s="19">
        <v>13</v>
      </c>
      <c r="E57" s="11" t="s">
        <v>9</v>
      </c>
      <c r="F57" s="7" t="s">
        <v>238</v>
      </c>
      <c r="G57" s="7">
        <v>0</v>
      </c>
      <c r="H57" s="7" t="s">
        <v>108</v>
      </c>
      <c r="I57" s="7" t="s">
        <v>11</v>
      </c>
      <c r="J57" s="27" t="s">
        <v>238</v>
      </c>
      <c r="K57" s="8">
        <f t="shared" si="0"/>
        <v>2300</v>
      </c>
    </row>
    <row r="58" spans="1:11" ht="36.75" customHeight="1" x14ac:dyDescent="0.25">
      <c r="A58" s="9" t="s">
        <v>109</v>
      </c>
      <c r="B58" s="21" t="s">
        <v>110</v>
      </c>
      <c r="C58" s="21"/>
      <c r="D58" s="21">
        <v>15</v>
      </c>
      <c r="E58" s="11" t="s">
        <v>9</v>
      </c>
      <c r="F58" s="10" t="s">
        <v>239</v>
      </c>
      <c r="G58" s="7">
        <v>0</v>
      </c>
      <c r="H58" s="10" t="s">
        <v>108</v>
      </c>
      <c r="I58" s="10" t="s">
        <v>11</v>
      </c>
      <c r="J58" s="28" t="s">
        <v>239</v>
      </c>
      <c r="K58" s="8">
        <f t="shared" si="0"/>
        <v>3979.9999999999995</v>
      </c>
    </row>
    <row r="59" spans="1:11" ht="27.75" customHeight="1" x14ac:dyDescent="0.25">
      <c r="A59" s="6" t="s">
        <v>111</v>
      </c>
      <c r="B59" s="19" t="s">
        <v>112</v>
      </c>
      <c r="C59" s="19"/>
      <c r="D59" s="19">
        <v>12</v>
      </c>
      <c r="E59" s="11" t="s">
        <v>9</v>
      </c>
      <c r="F59" s="7" t="s">
        <v>240</v>
      </c>
      <c r="G59" s="7">
        <v>0</v>
      </c>
      <c r="H59" s="7" t="s">
        <v>89</v>
      </c>
      <c r="I59" s="7" t="s">
        <v>22</v>
      </c>
      <c r="J59" s="27" t="s">
        <v>240</v>
      </c>
      <c r="K59" s="8">
        <f t="shared" si="0"/>
        <v>9600</v>
      </c>
    </row>
    <row r="60" spans="1:11" ht="30" customHeight="1" x14ac:dyDescent="0.25">
      <c r="A60" s="9" t="s">
        <v>113</v>
      </c>
      <c r="B60" s="21" t="s">
        <v>114</v>
      </c>
      <c r="C60" s="21"/>
      <c r="D60" s="21">
        <v>22</v>
      </c>
      <c r="E60" s="11" t="s">
        <v>9</v>
      </c>
      <c r="F60" s="10" t="s">
        <v>241</v>
      </c>
      <c r="G60" s="7">
        <v>0</v>
      </c>
      <c r="H60" s="10" t="s">
        <v>115</v>
      </c>
      <c r="I60" s="10" t="s">
        <v>22</v>
      </c>
      <c r="J60" s="28" t="s">
        <v>241</v>
      </c>
      <c r="K60" s="8">
        <f t="shared" si="0"/>
        <v>4250</v>
      </c>
    </row>
    <row r="61" spans="1:11" ht="33.75" customHeight="1" x14ac:dyDescent="0.25">
      <c r="A61" s="6" t="s">
        <v>116</v>
      </c>
      <c r="B61" s="19" t="s">
        <v>117</v>
      </c>
      <c r="C61" s="19"/>
      <c r="D61" s="19">
        <v>16</v>
      </c>
      <c r="E61" s="11" t="s">
        <v>9</v>
      </c>
      <c r="F61" s="7" t="s">
        <v>242</v>
      </c>
      <c r="G61" s="7">
        <v>0</v>
      </c>
      <c r="H61" s="7" t="s">
        <v>115</v>
      </c>
      <c r="I61" s="7" t="s">
        <v>22</v>
      </c>
      <c r="J61" s="27" t="s">
        <v>242</v>
      </c>
      <c r="K61" s="8">
        <f t="shared" si="0"/>
        <v>4500</v>
      </c>
    </row>
    <row r="62" spans="1:11" ht="29.25" customHeight="1" x14ac:dyDescent="0.25">
      <c r="A62" s="9" t="s">
        <v>49</v>
      </c>
      <c r="B62" s="21" t="s">
        <v>118</v>
      </c>
      <c r="C62" s="21"/>
      <c r="D62" s="21">
        <v>17</v>
      </c>
      <c r="E62" s="11" t="s">
        <v>9</v>
      </c>
      <c r="F62" s="10" t="s">
        <v>243</v>
      </c>
      <c r="G62" s="7">
        <v>0</v>
      </c>
      <c r="H62" s="10" t="s">
        <v>115</v>
      </c>
      <c r="I62" s="10" t="s">
        <v>22</v>
      </c>
      <c r="J62" s="28" t="s">
        <v>243</v>
      </c>
      <c r="K62" s="8">
        <f t="shared" si="0"/>
        <v>5400</v>
      </c>
    </row>
    <row r="63" spans="1:11" ht="30" customHeight="1" x14ac:dyDescent="0.25">
      <c r="A63" s="6" t="s">
        <v>119</v>
      </c>
      <c r="B63" s="19" t="s">
        <v>120</v>
      </c>
      <c r="C63" s="19"/>
      <c r="D63" s="19">
        <v>16</v>
      </c>
      <c r="E63" s="11" t="s">
        <v>9</v>
      </c>
      <c r="F63" s="7" t="s">
        <v>244</v>
      </c>
      <c r="G63" s="7">
        <v>0</v>
      </c>
      <c r="H63" s="7" t="s">
        <v>121</v>
      </c>
      <c r="I63" s="7" t="s">
        <v>22</v>
      </c>
      <c r="J63" s="27" t="s">
        <v>244</v>
      </c>
      <c r="K63" s="8">
        <f t="shared" si="0"/>
        <v>9240</v>
      </c>
    </row>
    <row r="64" spans="1:11" ht="24.75" customHeight="1" x14ac:dyDescent="0.25">
      <c r="A64" s="9" t="s">
        <v>122</v>
      </c>
      <c r="B64" s="21" t="s">
        <v>123</v>
      </c>
      <c r="C64" s="21"/>
      <c r="D64" s="21">
        <v>13</v>
      </c>
      <c r="E64" s="11" t="s">
        <v>9</v>
      </c>
      <c r="F64" s="10" t="s">
        <v>245</v>
      </c>
      <c r="G64" s="7">
        <v>0</v>
      </c>
      <c r="H64" s="10" t="s">
        <v>10</v>
      </c>
      <c r="I64" s="10" t="s">
        <v>22</v>
      </c>
      <c r="J64" s="28" t="s">
        <v>245</v>
      </c>
      <c r="K64" s="8">
        <f t="shared" si="0"/>
        <v>5300</v>
      </c>
    </row>
    <row r="65" spans="1:11" ht="31.5" customHeight="1" x14ac:dyDescent="0.25">
      <c r="A65" s="6" t="s">
        <v>124</v>
      </c>
      <c r="B65" s="19" t="s">
        <v>125</v>
      </c>
      <c r="C65" s="19"/>
      <c r="D65" s="19">
        <v>12</v>
      </c>
      <c r="E65" s="11" t="s">
        <v>9</v>
      </c>
      <c r="F65" s="7" t="s">
        <v>246</v>
      </c>
      <c r="G65" s="7">
        <v>0</v>
      </c>
      <c r="H65" s="7" t="s">
        <v>126</v>
      </c>
      <c r="I65" s="7" t="s">
        <v>127</v>
      </c>
      <c r="J65" s="27" t="s">
        <v>246</v>
      </c>
      <c r="K65" s="8">
        <f t="shared" si="0"/>
        <v>61250</v>
      </c>
    </row>
    <row r="66" spans="1:11" ht="27.75" customHeight="1" x14ac:dyDescent="0.25">
      <c r="A66" s="9" t="s">
        <v>128</v>
      </c>
      <c r="B66" s="21" t="s">
        <v>129</v>
      </c>
      <c r="C66" s="21"/>
      <c r="D66" s="21">
        <v>17</v>
      </c>
      <c r="E66" s="11" t="s">
        <v>9</v>
      </c>
      <c r="F66" s="10" t="s">
        <v>247</v>
      </c>
      <c r="G66" s="7">
        <v>0</v>
      </c>
      <c r="H66" s="10" t="s">
        <v>126</v>
      </c>
      <c r="I66" s="10" t="s">
        <v>130</v>
      </c>
      <c r="J66" s="28" t="s">
        <v>247</v>
      </c>
      <c r="K66" s="8">
        <f t="shared" si="0"/>
        <v>15000</v>
      </c>
    </row>
    <row r="67" spans="1:11" ht="34.5" customHeight="1" x14ac:dyDescent="0.25">
      <c r="A67" s="6" t="s">
        <v>131</v>
      </c>
      <c r="B67" s="19" t="s">
        <v>132</v>
      </c>
      <c r="C67" s="19"/>
      <c r="D67" s="19">
        <v>27</v>
      </c>
      <c r="E67" s="11" t="s">
        <v>9</v>
      </c>
      <c r="F67" s="7" t="s">
        <v>38</v>
      </c>
      <c r="G67" s="7">
        <v>0</v>
      </c>
      <c r="H67" s="7" t="s">
        <v>133</v>
      </c>
      <c r="I67" s="7" t="s">
        <v>22</v>
      </c>
      <c r="J67" s="27" t="s">
        <v>38</v>
      </c>
      <c r="K67" s="8">
        <f t="shared" si="0"/>
        <v>93600</v>
      </c>
    </row>
    <row r="68" spans="1:11" ht="32.25" customHeight="1" x14ac:dyDescent="0.25">
      <c r="A68" s="9" t="s">
        <v>134</v>
      </c>
      <c r="B68" s="21" t="s">
        <v>135</v>
      </c>
      <c r="C68" s="21"/>
      <c r="D68" s="21">
        <v>14</v>
      </c>
      <c r="E68" s="11" t="s">
        <v>9</v>
      </c>
      <c r="F68" s="10" t="s">
        <v>248</v>
      </c>
      <c r="G68" s="7">
        <v>0</v>
      </c>
      <c r="H68" s="10" t="s">
        <v>49</v>
      </c>
      <c r="I68" s="10" t="s">
        <v>22</v>
      </c>
      <c r="J68" s="28" t="s">
        <v>248</v>
      </c>
      <c r="K68" s="8">
        <f t="shared" si="0"/>
        <v>4339.5</v>
      </c>
    </row>
    <row r="69" spans="1:11" x14ac:dyDescent="0.25">
      <c r="A69" s="6" t="s">
        <v>136</v>
      </c>
      <c r="B69" s="19" t="s">
        <v>137</v>
      </c>
      <c r="C69" s="19"/>
      <c r="D69" s="19">
        <v>20</v>
      </c>
      <c r="E69" s="11" t="s">
        <v>9</v>
      </c>
      <c r="F69" s="7" t="s">
        <v>249</v>
      </c>
      <c r="G69" s="7">
        <v>0</v>
      </c>
      <c r="H69" s="7" t="s">
        <v>115</v>
      </c>
      <c r="I69" s="7" t="s">
        <v>22</v>
      </c>
      <c r="J69" s="27" t="s">
        <v>249</v>
      </c>
      <c r="K69" s="8">
        <f t="shared" si="0"/>
        <v>5000</v>
      </c>
    </row>
    <row r="70" spans="1:11" ht="24" customHeight="1" x14ac:dyDescent="0.25">
      <c r="A70" s="9" t="s">
        <v>138</v>
      </c>
      <c r="B70" s="21" t="s">
        <v>139</v>
      </c>
      <c r="C70" s="21"/>
      <c r="D70" s="21">
        <v>28</v>
      </c>
      <c r="E70" s="11" t="s">
        <v>9</v>
      </c>
      <c r="F70" s="10" t="s">
        <v>250</v>
      </c>
      <c r="G70" s="7">
        <v>0</v>
      </c>
      <c r="H70" s="10" t="s">
        <v>126</v>
      </c>
      <c r="I70" s="10" t="s">
        <v>127</v>
      </c>
      <c r="J70" s="28" t="s">
        <v>250</v>
      </c>
      <c r="K70" s="8">
        <f t="shared" si="0"/>
        <v>22375</v>
      </c>
    </row>
    <row r="71" spans="1:11" ht="29.25" customHeight="1" x14ac:dyDescent="0.25">
      <c r="A71" s="6" t="s">
        <v>140</v>
      </c>
      <c r="B71" s="19" t="s">
        <v>141</v>
      </c>
      <c r="C71" s="19"/>
      <c r="D71" s="19">
        <v>9</v>
      </c>
      <c r="E71" s="11" t="s">
        <v>9</v>
      </c>
      <c r="F71" s="7" t="s">
        <v>67</v>
      </c>
      <c r="G71" s="7">
        <v>0</v>
      </c>
      <c r="H71" s="7" t="s">
        <v>142</v>
      </c>
      <c r="I71" s="7" t="s">
        <v>22</v>
      </c>
      <c r="J71" s="27" t="s">
        <v>67</v>
      </c>
      <c r="K71" s="8">
        <f t="shared" si="0"/>
        <v>3000</v>
      </c>
    </row>
    <row r="72" spans="1:11" ht="35.25" customHeight="1" x14ac:dyDescent="0.25">
      <c r="A72" s="9" t="s">
        <v>143</v>
      </c>
      <c r="B72" s="21" t="s">
        <v>144</v>
      </c>
      <c r="C72" s="21"/>
      <c r="D72" s="21">
        <v>11</v>
      </c>
      <c r="E72" s="11" t="s">
        <v>9</v>
      </c>
      <c r="F72" s="10" t="s">
        <v>251</v>
      </c>
      <c r="G72" s="7">
        <v>0</v>
      </c>
      <c r="H72" s="10" t="s">
        <v>145</v>
      </c>
      <c r="I72" s="10" t="s">
        <v>11</v>
      </c>
      <c r="J72" s="28" t="s">
        <v>251</v>
      </c>
      <c r="K72" s="8">
        <f t="shared" si="0"/>
        <v>1924.5</v>
      </c>
    </row>
    <row r="73" spans="1:11" ht="30" customHeight="1" x14ac:dyDescent="0.25">
      <c r="A73" s="6" t="s">
        <v>146</v>
      </c>
      <c r="B73" s="19" t="s">
        <v>147</v>
      </c>
      <c r="C73" s="19"/>
      <c r="D73" s="19">
        <v>25</v>
      </c>
      <c r="E73" s="11" t="s">
        <v>9</v>
      </c>
      <c r="F73" s="7" t="s">
        <v>252</v>
      </c>
      <c r="G73" s="7">
        <v>0</v>
      </c>
      <c r="H73" s="7" t="s">
        <v>145</v>
      </c>
      <c r="I73" s="7" t="s">
        <v>11</v>
      </c>
      <c r="J73" s="27" t="s">
        <v>252</v>
      </c>
      <c r="K73" s="8">
        <f t="shared" si="0"/>
        <v>2137.5</v>
      </c>
    </row>
    <row r="74" spans="1:11" ht="30" customHeight="1" x14ac:dyDescent="0.25">
      <c r="A74" s="9" t="s">
        <v>148</v>
      </c>
      <c r="B74" s="21" t="s">
        <v>149</v>
      </c>
      <c r="C74" s="21"/>
      <c r="D74" s="21">
        <v>11</v>
      </c>
      <c r="E74" s="11" t="s">
        <v>9</v>
      </c>
      <c r="F74" s="10" t="s">
        <v>253</v>
      </c>
      <c r="G74" s="7">
        <v>0</v>
      </c>
      <c r="H74" s="10" t="s">
        <v>150</v>
      </c>
      <c r="I74" s="10" t="s">
        <v>22</v>
      </c>
      <c r="J74" s="28" t="s">
        <v>253</v>
      </c>
      <c r="K74" s="8">
        <f t="shared" si="0"/>
        <v>34000</v>
      </c>
    </row>
    <row r="75" spans="1:11" ht="29.25" customHeight="1" x14ac:dyDescent="0.25">
      <c r="A75" s="6" t="s">
        <v>151</v>
      </c>
      <c r="B75" s="19" t="s">
        <v>152</v>
      </c>
      <c r="C75" s="19"/>
      <c r="D75" s="19">
        <v>27</v>
      </c>
      <c r="E75" s="11" t="s">
        <v>9</v>
      </c>
      <c r="F75" s="7" t="s">
        <v>254</v>
      </c>
      <c r="G75" s="7">
        <v>0</v>
      </c>
      <c r="H75" s="7" t="s">
        <v>153</v>
      </c>
      <c r="I75" s="7" t="s">
        <v>22</v>
      </c>
      <c r="J75" s="27" t="s">
        <v>254</v>
      </c>
      <c r="K75" s="8">
        <f t="shared" si="0"/>
        <v>70050</v>
      </c>
    </row>
    <row r="76" spans="1:11" ht="30" customHeight="1" x14ac:dyDescent="0.25">
      <c r="A76" s="9" t="s">
        <v>154</v>
      </c>
      <c r="B76" s="21" t="s">
        <v>155</v>
      </c>
      <c r="C76" s="21"/>
      <c r="D76" s="21">
        <v>6</v>
      </c>
      <c r="E76" s="11" t="s">
        <v>9</v>
      </c>
      <c r="F76" s="10" t="s">
        <v>255</v>
      </c>
      <c r="G76" s="7">
        <v>0</v>
      </c>
      <c r="H76" s="10" t="s">
        <v>156</v>
      </c>
      <c r="I76" s="10" t="s">
        <v>22</v>
      </c>
      <c r="J76" s="28" t="s">
        <v>255</v>
      </c>
      <c r="K76" s="8">
        <f t="shared" si="0"/>
        <v>18000</v>
      </c>
    </row>
    <row r="77" spans="1:11" ht="26.25" customHeight="1" x14ac:dyDescent="0.25">
      <c r="A77" s="6" t="s">
        <v>157</v>
      </c>
      <c r="B77" s="19" t="s">
        <v>158</v>
      </c>
      <c r="C77" s="19"/>
      <c r="D77" s="19">
        <v>20</v>
      </c>
      <c r="E77" s="11" t="s">
        <v>9</v>
      </c>
      <c r="F77" s="7" t="s">
        <v>256</v>
      </c>
      <c r="G77" s="7">
        <v>0</v>
      </c>
      <c r="H77" s="7" t="s">
        <v>156</v>
      </c>
      <c r="I77" s="7" t="s">
        <v>22</v>
      </c>
      <c r="J77" s="27" t="s">
        <v>256</v>
      </c>
      <c r="K77" s="8">
        <f t="shared" si="0"/>
        <v>28999.999999999996</v>
      </c>
    </row>
    <row r="78" spans="1:11" x14ac:dyDescent="0.25">
      <c r="A78" s="9" t="s">
        <v>159</v>
      </c>
      <c r="B78" s="21" t="s">
        <v>160</v>
      </c>
      <c r="C78" s="21"/>
      <c r="D78" s="21">
        <v>15</v>
      </c>
      <c r="E78" s="11" t="s">
        <v>9</v>
      </c>
      <c r="F78" s="10" t="s">
        <v>257</v>
      </c>
      <c r="G78" s="7">
        <v>0</v>
      </c>
      <c r="H78" s="10" t="s">
        <v>153</v>
      </c>
      <c r="I78" s="10" t="s">
        <v>22</v>
      </c>
      <c r="J78" s="28" t="s">
        <v>257</v>
      </c>
      <c r="K78" s="8">
        <f t="shared" ref="K78:K90" si="1">J78*H78</f>
        <v>17850</v>
      </c>
    </row>
    <row r="79" spans="1:11" ht="28.5" customHeight="1" x14ac:dyDescent="0.25">
      <c r="A79" s="6" t="s">
        <v>161</v>
      </c>
      <c r="B79" s="19" t="s">
        <v>162</v>
      </c>
      <c r="C79" s="19"/>
      <c r="D79" s="19">
        <v>3</v>
      </c>
      <c r="E79" s="11" t="s">
        <v>9</v>
      </c>
      <c r="F79" s="7" t="s">
        <v>258</v>
      </c>
      <c r="G79" s="7">
        <v>0</v>
      </c>
      <c r="H79" s="7" t="s">
        <v>153</v>
      </c>
      <c r="I79" s="7" t="s">
        <v>22</v>
      </c>
      <c r="J79" s="27" t="s">
        <v>258</v>
      </c>
      <c r="K79" s="8">
        <f t="shared" si="1"/>
        <v>56700</v>
      </c>
    </row>
    <row r="80" spans="1:11" ht="31.5" customHeight="1" x14ac:dyDescent="0.25">
      <c r="A80" s="9" t="s">
        <v>163</v>
      </c>
      <c r="B80" s="21" t="s">
        <v>164</v>
      </c>
      <c r="C80" s="21"/>
      <c r="D80" s="21">
        <v>14</v>
      </c>
      <c r="E80" s="11" t="s">
        <v>9</v>
      </c>
      <c r="F80" s="10" t="s">
        <v>214</v>
      </c>
      <c r="G80" s="7">
        <v>0</v>
      </c>
      <c r="H80" s="10" t="s">
        <v>153</v>
      </c>
      <c r="I80" s="10" t="s">
        <v>22</v>
      </c>
      <c r="J80" s="28" t="s">
        <v>214</v>
      </c>
      <c r="K80" s="8">
        <f t="shared" si="1"/>
        <v>43500</v>
      </c>
    </row>
    <row r="81" spans="1:12" ht="114.75" customHeight="1" x14ac:dyDescent="0.25">
      <c r="A81" s="6" t="s">
        <v>165</v>
      </c>
      <c r="B81" s="18" t="s">
        <v>184</v>
      </c>
      <c r="C81" s="19"/>
      <c r="D81" s="19">
        <v>23</v>
      </c>
      <c r="E81" s="6">
        <v>298044</v>
      </c>
      <c r="F81" s="7" t="s">
        <v>259</v>
      </c>
      <c r="G81" s="7">
        <v>8.5299999999999994</v>
      </c>
      <c r="H81" s="7" t="s">
        <v>166</v>
      </c>
      <c r="I81" s="7" t="s">
        <v>11</v>
      </c>
      <c r="J81" s="27">
        <f>ROUND((L81/2),2)</f>
        <v>8.8800000000000008</v>
      </c>
      <c r="K81" s="8">
        <f t="shared" si="1"/>
        <v>5328.0000000000009</v>
      </c>
      <c r="L81">
        <f>F81+G81</f>
        <v>17.759999999999998</v>
      </c>
    </row>
    <row r="82" spans="1:12" ht="108" customHeight="1" x14ac:dyDescent="0.25">
      <c r="A82" s="9" t="s">
        <v>167</v>
      </c>
      <c r="B82" s="20" t="s">
        <v>185</v>
      </c>
      <c r="C82" s="21"/>
      <c r="D82" s="21">
        <v>6</v>
      </c>
      <c r="E82" s="9">
        <v>203730</v>
      </c>
      <c r="F82" s="10" t="s">
        <v>260</v>
      </c>
      <c r="G82" s="10">
        <v>3.5</v>
      </c>
      <c r="H82" s="10" t="s">
        <v>168</v>
      </c>
      <c r="I82" s="10" t="s">
        <v>11</v>
      </c>
      <c r="J82" s="27">
        <f t="shared" ref="J82:J83" si="2">ROUND((L82/2),2)</f>
        <v>3.15</v>
      </c>
      <c r="K82" s="8">
        <f t="shared" si="1"/>
        <v>2520</v>
      </c>
      <c r="L82">
        <f>F82+G82</f>
        <v>6.3</v>
      </c>
    </row>
    <row r="83" spans="1:12" ht="132" customHeight="1" x14ac:dyDescent="0.25">
      <c r="A83" s="6" t="s">
        <v>169</v>
      </c>
      <c r="B83" s="18" t="s">
        <v>186</v>
      </c>
      <c r="C83" s="19"/>
      <c r="D83" s="19">
        <v>13</v>
      </c>
      <c r="E83" s="6">
        <v>392207</v>
      </c>
      <c r="F83" s="7" t="s">
        <v>261</v>
      </c>
      <c r="G83" s="7">
        <v>7</v>
      </c>
      <c r="H83" s="7" t="s">
        <v>166</v>
      </c>
      <c r="I83" s="7" t="s">
        <v>11</v>
      </c>
      <c r="J83" s="27">
        <f t="shared" si="2"/>
        <v>5.12</v>
      </c>
      <c r="K83" s="8">
        <f t="shared" si="1"/>
        <v>3072</v>
      </c>
      <c r="L83">
        <f>F83+G83</f>
        <v>10.24</v>
      </c>
    </row>
    <row r="84" spans="1:12" ht="142.5" customHeight="1" x14ac:dyDescent="0.25">
      <c r="A84" s="9" t="s">
        <v>170</v>
      </c>
      <c r="B84" s="20" t="s">
        <v>187</v>
      </c>
      <c r="C84" s="21"/>
      <c r="D84" s="21">
        <v>36</v>
      </c>
      <c r="E84" s="9">
        <v>296862</v>
      </c>
      <c r="F84" s="10" t="s">
        <v>262</v>
      </c>
      <c r="G84" s="10">
        <v>0</v>
      </c>
      <c r="H84" s="10" t="s">
        <v>171</v>
      </c>
      <c r="I84" s="10" t="s">
        <v>11</v>
      </c>
      <c r="J84" s="28">
        <v>5.07</v>
      </c>
      <c r="K84" s="8">
        <f t="shared" si="1"/>
        <v>3549</v>
      </c>
    </row>
    <row r="85" spans="1:12" ht="141.75" customHeight="1" x14ac:dyDescent="0.25">
      <c r="A85" s="6" t="s">
        <v>172</v>
      </c>
      <c r="B85" s="18" t="s">
        <v>188</v>
      </c>
      <c r="C85" s="19"/>
      <c r="D85" s="19">
        <v>24</v>
      </c>
      <c r="E85" s="6">
        <v>296862</v>
      </c>
      <c r="F85" s="7" t="s">
        <v>230</v>
      </c>
      <c r="G85" s="7">
        <v>0</v>
      </c>
      <c r="H85" s="7" t="s">
        <v>173</v>
      </c>
      <c r="I85" s="7" t="s">
        <v>11</v>
      </c>
      <c r="J85" s="27">
        <v>9</v>
      </c>
      <c r="K85" s="8">
        <f t="shared" si="1"/>
        <v>4500</v>
      </c>
    </row>
    <row r="86" spans="1:12" ht="163.5" customHeight="1" x14ac:dyDescent="0.25">
      <c r="A86" s="9" t="s">
        <v>174</v>
      </c>
      <c r="B86" s="20" t="s">
        <v>189</v>
      </c>
      <c r="C86" s="21"/>
      <c r="D86" s="21">
        <v>6</v>
      </c>
      <c r="E86" s="9">
        <v>296862</v>
      </c>
      <c r="F86" s="10" t="s">
        <v>263</v>
      </c>
      <c r="G86" s="10">
        <v>0</v>
      </c>
      <c r="H86" s="10" t="s">
        <v>166</v>
      </c>
      <c r="I86" s="10" t="s">
        <v>11</v>
      </c>
      <c r="J86" s="28">
        <v>11</v>
      </c>
      <c r="K86" s="8">
        <f t="shared" si="1"/>
        <v>6600</v>
      </c>
    </row>
    <row r="87" spans="1:12" ht="155.25" customHeight="1" x14ac:dyDescent="0.25">
      <c r="A87" s="6" t="s">
        <v>175</v>
      </c>
      <c r="B87" s="18" t="s">
        <v>190</v>
      </c>
      <c r="C87" s="19"/>
      <c r="D87" s="19">
        <v>15</v>
      </c>
      <c r="E87" s="6">
        <v>485415</v>
      </c>
      <c r="F87" s="7" t="s">
        <v>264</v>
      </c>
      <c r="G87" s="7">
        <v>6.29</v>
      </c>
      <c r="H87" s="7" t="s">
        <v>166</v>
      </c>
      <c r="I87" s="7" t="s">
        <v>11</v>
      </c>
      <c r="J87" s="27">
        <f>ROUND((L87/2),2)</f>
        <v>7.42</v>
      </c>
      <c r="K87" s="8">
        <f t="shared" si="1"/>
        <v>4452</v>
      </c>
      <c r="L87" s="12">
        <f>SUM(G87+F87)</f>
        <v>14.84</v>
      </c>
    </row>
    <row r="88" spans="1:12" ht="126" customHeight="1" x14ac:dyDescent="0.25">
      <c r="A88" s="9" t="s">
        <v>176</v>
      </c>
      <c r="B88" s="20" t="s">
        <v>191</v>
      </c>
      <c r="C88" s="21"/>
      <c r="D88" s="21">
        <v>19</v>
      </c>
      <c r="E88" s="9">
        <v>323639</v>
      </c>
      <c r="F88" s="10" t="s">
        <v>265</v>
      </c>
      <c r="G88" s="10">
        <v>0</v>
      </c>
      <c r="H88" s="10" t="s">
        <v>177</v>
      </c>
      <c r="I88" s="10" t="s">
        <v>11</v>
      </c>
      <c r="J88" s="28">
        <v>4.6500000000000004</v>
      </c>
      <c r="K88" s="8">
        <f t="shared" si="1"/>
        <v>3348.0000000000005</v>
      </c>
    </row>
    <row r="89" spans="1:12" ht="36.75" customHeight="1" x14ac:dyDescent="0.25">
      <c r="A89" s="6" t="s">
        <v>178</v>
      </c>
      <c r="B89" s="19" t="s">
        <v>179</v>
      </c>
      <c r="C89" s="19"/>
      <c r="D89" s="19">
        <v>13</v>
      </c>
      <c r="E89" s="11" t="s">
        <v>9</v>
      </c>
      <c r="F89" s="7" t="s">
        <v>266</v>
      </c>
      <c r="G89" s="7">
        <v>0</v>
      </c>
      <c r="H89" s="7" t="s">
        <v>49</v>
      </c>
      <c r="I89" s="7" t="s">
        <v>11</v>
      </c>
      <c r="J89" s="27">
        <v>11.8</v>
      </c>
      <c r="K89" s="8">
        <f t="shared" si="1"/>
        <v>590</v>
      </c>
    </row>
    <row r="90" spans="1:12" ht="38.25" customHeight="1" x14ac:dyDescent="0.25">
      <c r="A90" s="9" t="s">
        <v>180</v>
      </c>
      <c r="B90" s="21" t="s">
        <v>181</v>
      </c>
      <c r="C90" s="21"/>
      <c r="D90" s="21">
        <v>15</v>
      </c>
      <c r="E90" s="11" t="s">
        <v>9</v>
      </c>
      <c r="F90" s="10" t="s">
        <v>267</v>
      </c>
      <c r="G90" s="10">
        <v>0</v>
      </c>
      <c r="H90" s="10" t="s">
        <v>182</v>
      </c>
      <c r="I90" s="10" t="s">
        <v>22</v>
      </c>
      <c r="J90" s="28">
        <v>7.0000000000000007E-2</v>
      </c>
      <c r="K90" s="8">
        <f t="shared" si="1"/>
        <v>2800.0000000000005</v>
      </c>
    </row>
    <row r="91" spans="1:12" ht="15.75" x14ac:dyDescent="0.25">
      <c r="A91" s="22" t="s">
        <v>183</v>
      </c>
      <c r="B91" s="22"/>
      <c r="C91" s="22"/>
      <c r="D91" s="22"/>
      <c r="E91" s="22"/>
      <c r="F91" s="22"/>
      <c r="G91" s="22"/>
      <c r="H91" s="22"/>
      <c r="I91" s="22"/>
      <c r="J91" s="4"/>
      <c r="K91" s="5">
        <f>SUM(K13:K90)</f>
        <v>607435.4</v>
      </c>
    </row>
  </sheetData>
  <mergeCells count="87">
    <mergeCell ref="B7:F7"/>
    <mergeCell ref="A10:D10"/>
    <mergeCell ref="B2:F2"/>
    <mergeCell ref="B3:F3"/>
    <mergeCell ref="B4:F4"/>
    <mergeCell ref="B5:F5"/>
    <mergeCell ref="B6:F6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A91:I9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282C-1ECF-4A0A-B6ED-6EA5D1C86C9A}">
  <dimension ref="A2:J92"/>
  <sheetViews>
    <sheetView tabSelected="1" topLeftCell="A60" workbookViewId="0">
      <selection activeCell="A66" sqref="A66:I67"/>
    </sheetView>
  </sheetViews>
  <sheetFormatPr defaultRowHeight="15" x14ac:dyDescent="0.25"/>
  <cols>
    <col min="1" max="2" width="9.140625" customWidth="1"/>
    <col min="3" max="3" width="48" customWidth="1"/>
    <col min="4" max="5" width="9.140625" customWidth="1"/>
    <col min="6" max="6" width="12" customWidth="1"/>
    <col min="7" max="8" width="18" customWidth="1"/>
    <col min="9" max="9" width="18.7109375" customWidth="1"/>
    <col min="10" max="10" width="14" customWidth="1"/>
  </cols>
  <sheetData>
    <row r="2" spans="1:9" ht="21" x14ac:dyDescent="0.35">
      <c r="B2" s="26"/>
      <c r="C2" s="26"/>
      <c r="D2" s="26"/>
      <c r="E2" s="26"/>
    </row>
    <row r="3" spans="1:9" ht="15.75" x14ac:dyDescent="0.25">
      <c r="B3" s="24"/>
      <c r="C3" s="24"/>
      <c r="D3" s="24"/>
      <c r="E3" s="24"/>
    </row>
    <row r="4" spans="1:9" ht="15.75" x14ac:dyDescent="0.25">
      <c r="B4" s="24" t="s">
        <v>0</v>
      </c>
      <c r="C4" s="24"/>
      <c r="D4" s="24"/>
      <c r="E4" s="24"/>
    </row>
    <row r="5" spans="1:9" ht="15.75" x14ac:dyDescent="0.25">
      <c r="B5" s="24" t="s">
        <v>0</v>
      </c>
      <c r="C5" s="24"/>
      <c r="D5" s="24"/>
      <c r="E5" s="24"/>
    </row>
    <row r="6" spans="1:9" ht="15.75" x14ac:dyDescent="0.25">
      <c r="B6" s="24" t="s">
        <v>0</v>
      </c>
      <c r="C6" s="24"/>
      <c r="D6" s="24"/>
      <c r="E6" s="24"/>
    </row>
    <row r="7" spans="1:9" ht="15.75" x14ac:dyDescent="0.25">
      <c r="B7" s="24" t="s">
        <v>0</v>
      </c>
      <c r="C7" s="24"/>
      <c r="D7" s="24"/>
      <c r="E7" s="24"/>
    </row>
    <row r="10" spans="1:9" ht="18.75" x14ac:dyDescent="0.3">
      <c r="A10" s="25" t="s">
        <v>1</v>
      </c>
      <c r="B10" s="25"/>
      <c r="C10" s="25"/>
      <c r="D10" s="25"/>
      <c r="E10" s="3"/>
    </row>
    <row r="12" spans="1:9" ht="30" x14ac:dyDescent="0.25">
      <c r="A12" s="13" t="s">
        <v>2</v>
      </c>
      <c r="B12" s="23" t="s">
        <v>3</v>
      </c>
      <c r="C12" s="23"/>
      <c r="D12" s="23" t="s">
        <v>4</v>
      </c>
      <c r="E12" s="14" t="s">
        <v>194</v>
      </c>
      <c r="F12" s="16" t="s">
        <v>5</v>
      </c>
      <c r="G12" s="16" t="s">
        <v>6</v>
      </c>
      <c r="H12" s="15" t="s">
        <v>197</v>
      </c>
      <c r="I12" s="15" t="s">
        <v>198</v>
      </c>
    </row>
    <row r="13" spans="1:9" ht="46.5" customHeight="1" x14ac:dyDescent="0.25">
      <c r="A13" s="6" t="s">
        <v>7</v>
      </c>
      <c r="B13" s="19" t="s">
        <v>8</v>
      </c>
      <c r="C13" s="19"/>
      <c r="D13" s="19">
        <v>23</v>
      </c>
      <c r="E13" s="11" t="s">
        <v>9</v>
      </c>
      <c r="F13" s="7" t="s">
        <v>10</v>
      </c>
      <c r="G13" s="7" t="s">
        <v>11</v>
      </c>
      <c r="H13" s="7" t="s">
        <v>199</v>
      </c>
      <c r="I13" s="8">
        <f>H13*F13</f>
        <v>1500</v>
      </c>
    </row>
    <row r="14" spans="1:9" ht="28.5" customHeight="1" x14ac:dyDescent="0.25">
      <c r="A14" s="9" t="s">
        <v>12</v>
      </c>
      <c r="B14" s="21" t="s">
        <v>13</v>
      </c>
      <c r="C14" s="21"/>
      <c r="D14" s="21">
        <v>18</v>
      </c>
      <c r="E14" s="11" t="s">
        <v>9</v>
      </c>
      <c r="F14" s="10" t="s">
        <v>10</v>
      </c>
      <c r="G14" s="10" t="s">
        <v>11</v>
      </c>
      <c r="H14" s="10" t="s">
        <v>200</v>
      </c>
      <c r="I14" s="8">
        <f t="shared" ref="I14:I78" si="0">H14*F14</f>
        <v>1190</v>
      </c>
    </row>
    <row r="15" spans="1:9" ht="31.5" customHeight="1" x14ac:dyDescent="0.25">
      <c r="A15" s="6" t="s">
        <v>14</v>
      </c>
      <c r="B15" s="19" t="s">
        <v>15</v>
      </c>
      <c r="C15" s="19"/>
      <c r="D15" s="19">
        <v>9</v>
      </c>
      <c r="E15" s="11" t="s">
        <v>9</v>
      </c>
      <c r="F15" s="7" t="s">
        <v>16</v>
      </c>
      <c r="G15" s="7" t="s">
        <v>11</v>
      </c>
      <c r="H15" s="7" t="s">
        <v>201</v>
      </c>
      <c r="I15" s="8">
        <f t="shared" si="0"/>
        <v>1000</v>
      </c>
    </row>
    <row r="16" spans="1:9" ht="30" customHeight="1" x14ac:dyDescent="0.25">
      <c r="A16" s="9" t="s">
        <v>17</v>
      </c>
      <c r="B16" s="21" t="s">
        <v>18</v>
      </c>
      <c r="C16" s="21"/>
      <c r="D16" s="21">
        <v>16</v>
      </c>
      <c r="E16" s="11" t="s">
        <v>9</v>
      </c>
      <c r="F16" s="10" t="s">
        <v>16</v>
      </c>
      <c r="G16" s="10" t="s">
        <v>11</v>
      </c>
      <c r="H16" s="10" t="s">
        <v>202</v>
      </c>
      <c r="I16" s="8">
        <f t="shared" si="0"/>
        <v>100</v>
      </c>
    </row>
    <row r="17" spans="1:9" ht="33.75" customHeight="1" x14ac:dyDescent="0.25">
      <c r="A17" s="6" t="s">
        <v>19</v>
      </c>
      <c r="B17" s="19" t="s">
        <v>20</v>
      </c>
      <c r="C17" s="19"/>
      <c r="D17" s="19">
        <v>16</v>
      </c>
      <c r="E17" s="11" t="s">
        <v>9</v>
      </c>
      <c r="F17" s="7" t="s">
        <v>21</v>
      </c>
      <c r="G17" s="7" t="s">
        <v>22</v>
      </c>
      <c r="H17" s="7" t="s">
        <v>203</v>
      </c>
      <c r="I17" s="8">
        <f t="shared" si="0"/>
        <v>1050</v>
      </c>
    </row>
    <row r="18" spans="1:9" ht="27" customHeight="1" x14ac:dyDescent="0.25">
      <c r="A18" s="9" t="s">
        <v>23</v>
      </c>
      <c r="B18" s="21" t="s">
        <v>24</v>
      </c>
      <c r="C18" s="21"/>
      <c r="D18" s="21">
        <v>10</v>
      </c>
      <c r="E18" s="11" t="s">
        <v>9</v>
      </c>
      <c r="F18" s="10" t="s">
        <v>21</v>
      </c>
      <c r="G18" s="10" t="s">
        <v>22</v>
      </c>
      <c r="H18" s="10" t="s">
        <v>204</v>
      </c>
      <c r="I18" s="8">
        <f t="shared" si="0"/>
        <v>2600</v>
      </c>
    </row>
    <row r="19" spans="1:9" ht="30.75" customHeight="1" x14ac:dyDescent="0.25">
      <c r="A19" s="6" t="s">
        <v>25</v>
      </c>
      <c r="B19" s="19" t="s">
        <v>26</v>
      </c>
      <c r="C19" s="19"/>
      <c r="D19" s="19">
        <v>14</v>
      </c>
      <c r="E19" s="11" t="s">
        <v>9</v>
      </c>
      <c r="F19" s="7" t="s">
        <v>16</v>
      </c>
      <c r="G19" s="7" t="s">
        <v>11</v>
      </c>
      <c r="H19" s="7" t="s">
        <v>205</v>
      </c>
      <c r="I19" s="8">
        <f t="shared" si="0"/>
        <v>129</v>
      </c>
    </row>
    <row r="20" spans="1:9" ht="30" customHeight="1" x14ac:dyDescent="0.25">
      <c r="A20" s="9" t="s">
        <v>27</v>
      </c>
      <c r="B20" s="21" t="s">
        <v>28</v>
      </c>
      <c r="C20" s="21"/>
      <c r="D20" s="21">
        <v>16</v>
      </c>
      <c r="E20" s="11" t="s">
        <v>9</v>
      </c>
      <c r="F20" s="10" t="s">
        <v>16</v>
      </c>
      <c r="G20" s="10" t="s">
        <v>11</v>
      </c>
      <c r="H20" s="10" t="s">
        <v>206</v>
      </c>
      <c r="I20" s="8">
        <f t="shared" si="0"/>
        <v>187.5</v>
      </c>
    </row>
    <row r="21" spans="1:9" ht="31.5" customHeight="1" x14ac:dyDescent="0.25">
      <c r="A21" s="6" t="s">
        <v>29</v>
      </c>
      <c r="B21" s="19" t="s">
        <v>30</v>
      </c>
      <c r="C21" s="19"/>
      <c r="D21" s="19">
        <v>18</v>
      </c>
      <c r="E21" s="11" t="s">
        <v>9</v>
      </c>
      <c r="F21" s="7" t="s">
        <v>16</v>
      </c>
      <c r="G21" s="7" t="s">
        <v>11</v>
      </c>
      <c r="H21" s="7" t="s">
        <v>207</v>
      </c>
      <c r="I21" s="8">
        <f t="shared" si="0"/>
        <v>200</v>
      </c>
    </row>
    <row r="22" spans="1:9" ht="33" customHeight="1" x14ac:dyDescent="0.25">
      <c r="A22" s="9" t="s">
        <v>31</v>
      </c>
      <c r="B22" s="21" t="s">
        <v>32</v>
      </c>
      <c r="C22" s="21"/>
      <c r="D22" s="21">
        <v>21</v>
      </c>
      <c r="E22" s="11" t="s">
        <v>9</v>
      </c>
      <c r="F22" s="10" t="s">
        <v>33</v>
      </c>
      <c r="G22" s="10" t="s">
        <v>11</v>
      </c>
      <c r="H22" s="10" t="s">
        <v>208</v>
      </c>
      <c r="I22" s="8">
        <f t="shared" si="0"/>
        <v>146.4</v>
      </c>
    </row>
    <row r="23" spans="1:9" ht="27" customHeight="1" x14ac:dyDescent="0.25">
      <c r="A23" s="6" t="s">
        <v>34</v>
      </c>
      <c r="B23" s="19" t="s">
        <v>35</v>
      </c>
      <c r="C23" s="19"/>
      <c r="D23" s="19">
        <v>27</v>
      </c>
      <c r="E23" s="11" t="s">
        <v>9</v>
      </c>
      <c r="F23" s="7" t="s">
        <v>31</v>
      </c>
      <c r="G23" s="7" t="s">
        <v>11</v>
      </c>
      <c r="H23" s="7" t="s">
        <v>199</v>
      </c>
      <c r="I23" s="8">
        <f t="shared" si="0"/>
        <v>150</v>
      </c>
    </row>
    <row r="24" spans="1:9" ht="31.5" customHeight="1" x14ac:dyDescent="0.25">
      <c r="A24" s="9" t="s">
        <v>36</v>
      </c>
      <c r="B24" s="21" t="s">
        <v>37</v>
      </c>
      <c r="C24" s="21"/>
      <c r="D24" s="21">
        <v>17</v>
      </c>
      <c r="E24" s="11" t="s">
        <v>9</v>
      </c>
      <c r="F24" s="10" t="s">
        <v>31</v>
      </c>
      <c r="G24" s="10" t="s">
        <v>11</v>
      </c>
      <c r="H24" s="10" t="s">
        <v>209</v>
      </c>
      <c r="I24" s="8">
        <f t="shared" si="0"/>
        <v>135</v>
      </c>
    </row>
    <row r="25" spans="1:9" ht="26.25" customHeight="1" x14ac:dyDescent="0.25">
      <c r="A25" s="6" t="s">
        <v>39</v>
      </c>
      <c r="B25" s="19" t="s">
        <v>40</v>
      </c>
      <c r="C25" s="19"/>
      <c r="D25" s="19">
        <v>22</v>
      </c>
      <c r="E25" s="11" t="s">
        <v>9</v>
      </c>
      <c r="F25" s="7" t="s">
        <v>31</v>
      </c>
      <c r="G25" s="7" t="s">
        <v>11</v>
      </c>
      <c r="H25" s="7" t="s">
        <v>210</v>
      </c>
      <c r="I25" s="8">
        <f t="shared" si="0"/>
        <v>120</v>
      </c>
    </row>
    <row r="26" spans="1:9" ht="27.75" customHeight="1" x14ac:dyDescent="0.25">
      <c r="A26" s="9" t="s">
        <v>41</v>
      </c>
      <c r="B26" s="21" t="s">
        <v>42</v>
      </c>
      <c r="C26" s="21"/>
      <c r="D26" s="21">
        <v>18</v>
      </c>
      <c r="E26" s="11" t="s">
        <v>9</v>
      </c>
      <c r="F26" s="10" t="s">
        <v>31</v>
      </c>
      <c r="G26" s="10" t="s">
        <v>11</v>
      </c>
      <c r="H26" s="10" t="s">
        <v>211</v>
      </c>
      <c r="I26" s="8">
        <f t="shared" si="0"/>
        <v>89</v>
      </c>
    </row>
    <row r="27" spans="1:9" ht="30.75" customHeight="1" x14ac:dyDescent="0.25">
      <c r="A27" s="6" t="s">
        <v>43</v>
      </c>
      <c r="B27" s="19" t="s">
        <v>44</v>
      </c>
      <c r="C27" s="19"/>
      <c r="D27" s="19">
        <v>35</v>
      </c>
      <c r="E27" s="11" t="s">
        <v>9</v>
      </c>
      <c r="F27" s="7" t="s">
        <v>21</v>
      </c>
      <c r="G27" s="7" t="s">
        <v>11</v>
      </c>
      <c r="H27" s="7" t="s">
        <v>212</v>
      </c>
      <c r="I27" s="8">
        <f t="shared" si="0"/>
        <v>12800</v>
      </c>
    </row>
    <row r="28" spans="1:9" ht="30" customHeight="1" x14ac:dyDescent="0.25">
      <c r="A28" s="9" t="s">
        <v>45</v>
      </c>
      <c r="B28" s="21" t="s">
        <v>46</v>
      </c>
      <c r="C28" s="21"/>
      <c r="D28" s="21">
        <v>4</v>
      </c>
      <c r="E28" s="11" t="s">
        <v>9</v>
      </c>
      <c r="F28" s="10" t="s">
        <v>21</v>
      </c>
      <c r="G28" s="10" t="s">
        <v>11</v>
      </c>
      <c r="H28" s="10" t="s">
        <v>213</v>
      </c>
      <c r="I28" s="8">
        <f t="shared" si="0"/>
        <v>6700</v>
      </c>
    </row>
    <row r="29" spans="1:9" ht="32.25" customHeight="1" x14ac:dyDescent="0.25">
      <c r="A29" s="6" t="s">
        <v>47</v>
      </c>
      <c r="B29" s="19" t="s">
        <v>48</v>
      </c>
      <c r="C29" s="19"/>
      <c r="D29" s="19">
        <v>40</v>
      </c>
      <c r="E29" s="11" t="s">
        <v>9</v>
      </c>
      <c r="F29" s="7" t="s">
        <v>49</v>
      </c>
      <c r="G29" s="7" t="s">
        <v>11</v>
      </c>
      <c r="H29" s="7" t="s">
        <v>214</v>
      </c>
      <c r="I29" s="8">
        <f t="shared" si="0"/>
        <v>145</v>
      </c>
    </row>
    <row r="30" spans="1:9" ht="30" customHeight="1" x14ac:dyDescent="0.25">
      <c r="A30" s="9" t="s">
        <v>50</v>
      </c>
      <c r="B30" s="21" t="s">
        <v>51</v>
      </c>
      <c r="C30" s="21"/>
      <c r="D30" s="21">
        <v>32</v>
      </c>
      <c r="E30" s="11" t="s">
        <v>9</v>
      </c>
      <c r="F30" s="10" t="s">
        <v>49</v>
      </c>
      <c r="G30" s="10" t="s">
        <v>11</v>
      </c>
      <c r="H30" s="10" t="s">
        <v>215</v>
      </c>
      <c r="I30" s="8">
        <f t="shared" si="0"/>
        <v>106</v>
      </c>
    </row>
    <row r="31" spans="1:9" ht="30" customHeight="1" x14ac:dyDescent="0.25">
      <c r="A31" s="6" t="s">
        <v>52</v>
      </c>
      <c r="B31" s="19" t="s">
        <v>53</v>
      </c>
      <c r="C31" s="19"/>
      <c r="D31" s="19">
        <v>36</v>
      </c>
      <c r="E31" s="11" t="s">
        <v>9</v>
      </c>
      <c r="F31" s="7" t="s">
        <v>31</v>
      </c>
      <c r="G31" s="7" t="s">
        <v>11</v>
      </c>
      <c r="H31" s="7" t="s">
        <v>216</v>
      </c>
      <c r="I31" s="8">
        <f t="shared" si="0"/>
        <v>104.80000000000001</v>
      </c>
    </row>
    <row r="32" spans="1:9" ht="41.25" customHeight="1" x14ac:dyDescent="0.25">
      <c r="A32" s="9" t="s">
        <v>54</v>
      </c>
      <c r="B32" s="21" t="s">
        <v>55</v>
      </c>
      <c r="C32" s="21"/>
      <c r="D32" s="21">
        <v>30</v>
      </c>
      <c r="E32" s="11" t="s">
        <v>9</v>
      </c>
      <c r="F32" s="10" t="s">
        <v>16</v>
      </c>
      <c r="G32" s="10" t="s">
        <v>11</v>
      </c>
      <c r="H32" s="10" t="s">
        <v>217</v>
      </c>
      <c r="I32" s="8">
        <f t="shared" si="0"/>
        <v>217.49999999999997</v>
      </c>
    </row>
    <row r="33" spans="1:9" ht="41.25" customHeight="1" x14ac:dyDescent="0.25">
      <c r="A33" s="6" t="s">
        <v>56</v>
      </c>
      <c r="B33" s="19" t="s">
        <v>57</v>
      </c>
      <c r="C33" s="19"/>
      <c r="D33" s="19">
        <v>20</v>
      </c>
      <c r="E33" s="11" t="s">
        <v>9</v>
      </c>
      <c r="F33" s="7" t="s">
        <v>16</v>
      </c>
      <c r="G33" s="7" t="s">
        <v>11</v>
      </c>
      <c r="H33" s="7" t="s">
        <v>218</v>
      </c>
      <c r="I33" s="8">
        <f t="shared" si="0"/>
        <v>157</v>
      </c>
    </row>
    <row r="34" spans="1:9" ht="36" customHeight="1" x14ac:dyDescent="0.25">
      <c r="A34" s="9" t="s">
        <v>58</v>
      </c>
      <c r="B34" s="21" t="s">
        <v>59</v>
      </c>
      <c r="C34" s="21"/>
      <c r="D34" s="21">
        <v>42</v>
      </c>
      <c r="E34" s="11" t="s">
        <v>9</v>
      </c>
      <c r="F34" s="10" t="s">
        <v>16</v>
      </c>
      <c r="G34" s="10" t="s">
        <v>11</v>
      </c>
      <c r="H34" s="10" t="s">
        <v>219</v>
      </c>
      <c r="I34" s="8">
        <f t="shared" si="0"/>
        <v>296.25</v>
      </c>
    </row>
    <row r="35" spans="1:9" ht="33.75" customHeight="1" x14ac:dyDescent="0.25">
      <c r="A35" s="6" t="s">
        <v>60</v>
      </c>
      <c r="B35" s="19" t="s">
        <v>61</v>
      </c>
      <c r="C35" s="19"/>
      <c r="D35" s="19">
        <v>33</v>
      </c>
      <c r="E35" s="11" t="s">
        <v>9</v>
      </c>
      <c r="F35" s="7" t="s">
        <v>49</v>
      </c>
      <c r="G35" s="7" t="s">
        <v>11</v>
      </c>
      <c r="H35" s="7" t="s">
        <v>220</v>
      </c>
      <c r="I35" s="8">
        <f t="shared" si="0"/>
        <v>725</v>
      </c>
    </row>
    <row r="36" spans="1:9" ht="28.5" customHeight="1" x14ac:dyDescent="0.25">
      <c r="A36" s="9" t="s">
        <v>62</v>
      </c>
      <c r="B36" s="21" t="s">
        <v>63</v>
      </c>
      <c r="C36" s="21"/>
      <c r="D36" s="21">
        <v>33</v>
      </c>
      <c r="E36" s="11" t="s">
        <v>9</v>
      </c>
      <c r="F36" s="10" t="s">
        <v>16</v>
      </c>
      <c r="G36" s="10" t="s">
        <v>11</v>
      </c>
      <c r="H36" s="10" t="s">
        <v>200</v>
      </c>
      <c r="I36" s="8">
        <f t="shared" si="0"/>
        <v>297.5</v>
      </c>
    </row>
    <row r="37" spans="1:9" ht="34.5" customHeight="1" x14ac:dyDescent="0.25">
      <c r="A37" s="6" t="s">
        <v>16</v>
      </c>
      <c r="B37" s="19" t="s">
        <v>64</v>
      </c>
      <c r="C37" s="19"/>
      <c r="D37" s="19">
        <v>12</v>
      </c>
      <c r="E37" s="11" t="s">
        <v>9</v>
      </c>
      <c r="F37" s="7" t="s">
        <v>43</v>
      </c>
      <c r="G37" s="7" t="s">
        <v>11</v>
      </c>
      <c r="H37" s="7" t="s">
        <v>221</v>
      </c>
      <c r="I37" s="8">
        <f t="shared" si="0"/>
        <v>164.25</v>
      </c>
    </row>
    <row r="38" spans="1:9" ht="36.75" customHeight="1" x14ac:dyDescent="0.25">
      <c r="A38" s="9" t="s">
        <v>65</v>
      </c>
      <c r="B38" s="21" t="s">
        <v>66</v>
      </c>
      <c r="C38" s="21"/>
      <c r="D38" s="21">
        <v>41</v>
      </c>
      <c r="E38" s="11" t="s">
        <v>9</v>
      </c>
      <c r="F38" s="10" t="s">
        <v>68</v>
      </c>
      <c r="G38" s="10" t="s">
        <v>22</v>
      </c>
      <c r="H38" s="10" t="s">
        <v>222</v>
      </c>
      <c r="I38" s="8">
        <f t="shared" si="0"/>
        <v>380</v>
      </c>
    </row>
    <row r="39" spans="1:9" ht="30" customHeight="1" x14ac:dyDescent="0.25">
      <c r="A39" s="6" t="s">
        <v>69</v>
      </c>
      <c r="B39" s="19" t="s">
        <v>70</v>
      </c>
      <c r="C39" s="19"/>
      <c r="D39" s="19">
        <v>12</v>
      </c>
      <c r="E39" s="11" t="s">
        <v>9</v>
      </c>
      <c r="F39" s="7" t="s">
        <v>43</v>
      </c>
      <c r="G39" s="7" t="s">
        <v>11</v>
      </c>
      <c r="H39" s="7" t="s">
        <v>223</v>
      </c>
      <c r="I39" s="8">
        <f t="shared" si="0"/>
        <v>210</v>
      </c>
    </row>
    <row r="40" spans="1:9" ht="25.5" customHeight="1" x14ac:dyDescent="0.25">
      <c r="A40" s="9" t="s">
        <v>71</v>
      </c>
      <c r="B40" s="21" t="s">
        <v>72</v>
      </c>
      <c r="C40" s="21"/>
      <c r="D40" s="21">
        <v>7</v>
      </c>
      <c r="E40" s="11" t="s">
        <v>9</v>
      </c>
      <c r="F40" s="10" t="s">
        <v>43</v>
      </c>
      <c r="G40" s="10" t="s">
        <v>11</v>
      </c>
      <c r="H40" s="10" t="s">
        <v>224</v>
      </c>
      <c r="I40" s="8">
        <f t="shared" si="0"/>
        <v>122.25</v>
      </c>
    </row>
    <row r="41" spans="1:9" ht="27.75" customHeight="1" x14ac:dyDescent="0.25">
      <c r="A41" s="6" t="s">
        <v>73</v>
      </c>
      <c r="B41" s="19" t="s">
        <v>74</v>
      </c>
      <c r="C41" s="19"/>
      <c r="D41" s="19">
        <v>21</v>
      </c>
      <c r="E41" s="11" t="s">
        <v>9</v>
      </c>
      <c r="F41" s="7" t="s">
        <v>43</v>
      </c>
      <c r="G41" s="7" t="s">
        <v>11</v>
      </c>
      <c r="H41" s="7" t="s">
        <v>225</v>
      </c>
      <c r="I41" s="8">
        <f t="shared" si="0"/>
        <v>150</v>
      </c>
    </row>
    <row r="42" spans="1:9" ht="37.5" customHeight="1" x14ac:dyDescent="0.25">
      <c r="A42" s="9" t="s">
        <v>33</v>
      </c>
      <c r="B42" s="21" t="s">
        <v>75</v>
      </c>
      <c r="C42" s="21"/>
      <c r="D42" s="21">
        <v>18</v>
      </c>
      <c r="E42" s="11" t="s">
        <v>9</v>
      </c>
      <c r="F42" s="10" t="s">
        <v>31</v>
      </c>
      <c r="G42" s="10" t="s">
        <v>11</v>
      </c>
      <c r="H42" s="10" t="s">
        <v>226</v>
      </c>
      <c r="I42" s="8">
        <f t="shared" si="0"/>
        <v>89.800000000000011</v>
      </c>
    </row>
    <row r="43" spans="1:9" ht="33.75" customHeight="1" x14ac:dyDescent="0.25">
      <c r="A43" s="6" t="s">
        <v>76</v>
      </c>
      <c r="B43" s="19" t="s">
        <v>77</v>
      </c>
      <c r="C43" s="19"/>
      <c r="D43" s="19">
        <v>19</v>
      </c>
      <c r="E43" s="11" t="s">
        <v>9</v>
      </c>
      <c r="F43" s="7" t="s">
        <v>16</v>
      </c>
      <c r="G43" s="7" t="s">
        <v>11</v>
      </c>
      <c r="H43" s="7" t="s">
        <v>227</v>
      </c>
      <c r="I43" s="8">
        <f t="shared" si="0"/>
        <v>150</v>
      </c>
    </row>
    <row r="44" spans="1:9" ht="29.25" customHeight="1" x14ac:dyDescent="0.25">
      <c r="A44" s="9" t="s">
        <v>78</v>
      </c>
      <c r="B44" s="21" t="s">
        <v>79</v>
      </c>
      <c r="C44" s="21"/>
      <c r="D44" s="21">
        <v>15</v>
      </c>
      <c r="E44" s="11" t="s">
        <v>9</v>
      </c>
      <c r="F44" s="10" t="s">
        <v>31</v>
      </c>
      <c r="G44" s="10" t="s">
        <v>11</v>
      </c>
      <c r="H44" s="10" t="s">
        <v>218</v>
      </c>
      <c r="I44" s="8">
        <f t="shared" si="0"/>
        <v>62.800000000000004</v>
      </c>
    </row>
    <row r="45" spans="1:9" ht="28.5" customHeight="1" x14ac:dyDescent="0.25">
      <c r="A45" s="6" t="s">
        <v>80</v>
      </c>
      <c r="B45" s="19" t="s">
        <v>81</v>
      </c>
      <c r="C45" s="19"/>
      <c r="D45" s="19">
        <v>13</v>
      </c>
      <c r="E45" s="11" t="s">
        <v>9</v>
      </c>
      <c r="F45" s="7" t="s">
        <v>31</v>
      </c>
      <c r="G45" s="7" t="s">
        <v>11</v>
      </c>
      <c r="H45" s="7" t="s">
        <v>228</v>
      </c>
      <c r="I45" s="8">
        <f t="shared" si="0"/>
        <v>176.6</v>
      </c>
    </row>
    <row r="46" spans="1:9" ht="27.75" customHeight="1" x14ac:dyDescent="0.25">
      <c r="A46" s="9" t="s">
        <v>82</v>
      </c>
      <c r="B46" s="21" t="s">
        <v>83</v>
      </c>
      <c r="C46" s="21"/>
      <c r="D46" s="21">
        <v>20</v>
      </c>
      <c r="E46" s="11" t="s">
        <v>9</v>
      </c>
      <c r="F46" s="10" t="s">
        <v>84</v>
      </c>
      <c r="G46" s="10" t="s">
        <v>11</v>
      </c>
      <c r="H46" s="10" t="s">
        <v>229</v>
      </c>
      <c r="I46" s="8">
        <f t="shared" si="0"/>
        <v>2145</v>
      </c>
    </row>
    <row r="47" spans="1:9" ht="32.25" customHeight="1" x14ac:dyDescent="0.25">
      <c r="A47" s="6" t="s">
        <v>85</v>
      </c>
      <c r="B47" s="19" t="s">
        <v>86</v>
      </c>
      <c r="C47" s="19"/>
      <c r="D47" s="19">
        <v>16</v>
      </c>
      <c r="E47" s="11" t="s">
        <v>9</v>
      </c>
      <c r="F47" s="7" t="s">
        <v>31</v>
      </c>
      <c r="G47" s="7" t="s">
        <v>11</v>
      </c>
      <c r="H47" s="7" t="s">
        <v>230</v>
      </c>
      <c r="I47" s="8">
        <f t="shared" si="0"/>
        <v>90</v>
      </c>
    </row>
    <row r="48" spans="1:9" ht="31.5" customHeight="1" x14ac:dyDescent="0.25">
      <c r="A48" s="9" t="s">
        <v>87</v>
      </c>
      <c r="B48" s="21" t="s">
        <v>88</v>
      </c>
      <c r="C48" s="21"/>
      <c r="D48" s="21">
        <v>6</v>
      </c>
      <c r="E48" s="11" t="s">
        <v>9</v>
      </c>
      <c r="F48" s="10" t="s">
        <v>89</v>
      </c>
      <c r="G48" s="10" t="s">
        <v>22</v>
      </c>
      <c r="H48" s="10" t="s">
        <v>231</v>
      </c>
      <c r="I48" s="8">
        <f t="shared" si="0"/>
        <v>2000</v>
      </c>
    </row>
    <row r="49" spans="1:9" ht="45" customHeight="1" x14ac:dyDescent="0.25">
      <c r="A49" s="6" t="s">
        <v>90</v>
      </c>
      <c r="B49" s="19" t="s">
        <v>91</v>
      </c>
      <c r="C49" s="19"/>
      <c r="D49" s="19">
        <v>41</v>
      </c>
      <c r="E49" s="11" t="s">
        <v>9</v>
      </c>
      <c r="F49" s="7" t="s">
        <v>16</v>
      </c>
      <c r="G49" s="7" t="s">
        <v>11</v>
      </c>
      <c r="H49" s="7" t="s">
        <v>227</v>
      </c>
      <c r="I49" s="8">
        <f t="shared" si="0"/>
        <v>150</v>
      </c>
    </row>
    <row r="50" spans="1:9" ht="39.75" customHeight="1" x14ac:dyDescent="0.25">
      <c r="A50" s="9" t="s">
        <v>92</v>
      </c>
      <c r="B50" s="21" t="s">
        <v>93</v>
      </c>
      <c r="C50" s="21"/>
      <c r="D50" s="21">
        <v>13</v>
      </c>
      <c r="E50" s="11" t="s">
        <v>9</v>
      </c>
      <c r="F50" s="10" t="s">
        <v>16</v>
      </c>
      <c r="G50" s="10" t="s">
        <v>11</v>
      </c>
      <c r="H50" s="10" t="s">
        <v>207</v>
      </c>
      <c r="I50" s="8">
        <f t="shared" si="0"/>
        <v>200</v>
      </c>
    </row>
    <row r="51" spans="1:9" ht="33.75" customHeight="1" x14ac:dyDescent="0.25">
      <c r="A51" s="6" t="s">
        <v>94</v>
      </c>
      <c r="B51" s="19" t="s">
        <v>95</v>
      </c>
      <c r="C51" s="19"/>
      <c r="D51" s="19">
        <v>13</v>
      </c>
      <c r="E51" s="11" t="s">
        <v>9</v>
      </c>
      <c r="F51" s="7" t="s">
        <v>68</v>
      </c>
      <c r="G51" s="7" t="s">
        <v>22</v>
      </c>
      <c r="H51" s="7" t="s">
        <v>232</v>
      </c>
      <c r="I51" s="8">
        <f t="shared" si="0"/>
        <v>840</v>
      </c>
    </row>
    <row r="52" spans="1:9" ht="30.75" customHeight="1" x14ac:dyDescent="0.25">
      <c r="A52" s="9" t="s">
        <v>96</v>
      </c>
      <c r="B52" s="21" t="s">
        <v>97</v>
      </c>
      <c r="C52" s="21"/>
      <c r="D52" s="21">
        <v>15</v>
      </c>
      <c r="E52" s="11" t="s">
        <v>9</v>
      </c>
      <c r="F52" s="10" t="s">
        <v>10</v>
      </c>
      <c r="G52" s="10" t="s">
        <v>11</v>
      </c>
      <c r="H52" s="10" t="s">
        <v>233</v>
      </c>
      <c r="I52" s="8">
        <f t="shared" si="0"/>
        <v>1040</v>
      </c>
    </row>
    <row r="53" spans="1:9" ht="27.75" customHeight="1" x14ac:dyDescent="0.25">
      <c r="A53" s="6" t="s">
        <v>98</v>
      </c>
      <c r="B53" s="19" t="s">
        <v>99</v>
      </c>
      <c r="C53" s="19"/>
      <c r="D53" s="19">
        <v>35</v>
      </c>
      <c r="E53" s="11" t="s">
        <v>9</v>
      </c>
      <c r="F53" s="7" t="s">
        <v>16</v>
      </c>
      <c r="G53" s="7" t="s">
        <v>11</v>
      </c>
      <c r="H53" s="7" t="s">
        <v>234</v>
      </c>
      <c r="I53" s="8">
        <f t="shared" si="0"/>
        <v>374.25</v>
      </c>
    </row>
    <row r="54" spans="1:9" ht="33" customHeight="1" x14ac:dyDescent="0.25">
      <c r="A54" s="9" t="s">
        <v>100</v>
      </c>
      <c r="B54" s="21" t="s">
        <v>101</v>
      </c>
      <c r="C54" s="21"/>
      <c r="D54" s="21">
        <v>43</v>
      </c>
      <c r="E54" s="11" t="s">
        <v>9</v>
      </c>
      <c r="F54" s="10" t="s">
        <v>43</v>
      </c>
      <c r="G54" s="10" t="s">
        <v>11</v>
      </c>
      <c r="H54" s="10" t="s">
        <v>235</v>
      </c>
      <c r="I54" s="8">
        <f t="shared" si="0"/>
        <v>157.5</v>
      </c>
    </row>
    <row r="55" spans="1:9" ht="28.5" customHeight="1" x14ac:dyDescent="0.25">
      <c r="A55" s="6" t="s">
        <v>102</v>
      </c>
      <c r="B55" s="19" t="s">
        <v>103</v>
      </c>
      <c r="C55" s="19"/>
      <c r="D55" s="19">
        <v>21</v>
      </c>
      <c r="E55" s="11" t="s">
        <v>9</v>
      </c>
      <c r="F55" s="7" t="s">
        <v>16</v>
      </c>
      <c r="G55" s="7" t="s">
        <v>11</v>
      </c>
      <c r="H55" s="7" t="s">
        <v>236</v>
      </c>
      <c r="I55" s="8">
        <f t="shared" si="0"/>
        <v>431.50000000000006</v>
      </c>
    </row>
    <row r="56" spans="1:9" ht="26.25" customHeight="1" x14ac:dyDescent="0.25">
      <c r="A56" s="9" t="s">
        <v>104</v>
      </c>
      <c r="B56" s="21" t="s">
        <v>105</v>
      </c>
      <c r="C56" s="21"/>
      <c r="D56" s="21">
        <v>31</v>
      </c>
      <c r="E56" s="11" t="s">
        <v>9</v>
      </c>
      <c r="F56" s="10" t="s">
        <v>89</v>
      </c>
      <c r="G56" s="10" t="s">
        <v>22</v>
      </c>
      <c r="H56" s="10" t="s">
        <v>237</v>
      </c>
      <c r="I56" s="8">
        <f t="shared" si="0"/>
        <v>9300</v>
      </c>
    </row>
    <row r="57" spans="1:9" ht="33" customHeight="1" x14ac:dyDescent="0.25">
      <c r="A57" s="6" t="s">
        <v>106</v>
      </c>
      <c r="B57" s="19" t="s">
        <v>107</v>
      </c>
      <c r="C57" s="19"/>
      <c r="D57" s="19">
        <v>13</v>
      </c>
      <c r="E57" s="11" t="s">
        <v>9</v>
      </c>
      <c r="F57" s="7" t="s">
        <v>108</v>
      </c>
      <c r="G57" s="7" t="s">
        <v>11</v>
      </c>
      <c r="H57" s="7" t="s">
        <v>238</v>
      </c>
      <c r="I57" s="8">
        <f t="shared" si="0"/>
        <v>2300</v>
      </c>
    </row>
    <row r="58" spans="1:9" ht="36.75" customHeight="1" x14ac:dyDescent="0.25">
      <c r="A58" s="9" t="s">
        <v>109</v>
      </c>
      <c r="B58" s="21" t="s">
        <v>110</v>
      </c>
      <c r="C58" s="21"/>
      <c r="D58" s="21">
        <v>15</v>
      </c>
      <c r="E58" s="11" t="s">
        <v>9</v>
      </c>
      <c r="F58" s="10" t="s">
        <v>108</v>
      </c>
      <c r="G58" s="10" t="s">
        <v>11</v>
      </c>
      <c r="H58" s="10" t="s">
        <v>239</v>
      </c>
      <c r="I58" s="8">
        <f t="shared" si="0"/>
        <v>3979.9999999999995</v>
      </c>
    </row>
    <row r="59" spans="1:9" ht="27.75" customHeight="1" x14ac:dyDescent="0.25">
      <c r="A59" s="6" t="s">
        <v>111</v>
      </c>
      <c r="B59" s="19" t="s">
        <v>112</v>
      </c>
      <c r="C59" s="19"/>
      <c r="D59" s="19">
        <v>12</v>
      </c>
      <c r="E59" s="11" t="s">
        <v>9</v>
      </c>
      <c r="F59" s="7" t="s">
        <v>89</v>
      </c>
      <c r="G59" s="7" t="s">
        <v>22</v>
      </c>
      <c r="H59" s="7" t="s">
        <v>240</v>
      </c>
      <c r="I59" s="8">
        <f t="shared" si="0"/>
        <v>9600</v>
      </c>
    </row>
    <row r="60" spans="1:9" ht="30" customHeight="1" x14ac:dyDescent="0.25">
      <c r="A60" s="9" t="s">
        <v>113</v>
      </c>
      <c r="B60" s="21" t="s">
        <v>114</v>
      </c>
      <c r="C60" s="21"/>
      <c r="D60" s="21">
        <v>22</v>
      </c>
      <c r="E60" s="11" t="s">
        <v>9</v>
      </c>
      <c r="F60" s="10" t="s">
        <v>115</v>
      </c>
      <c r="G60" s="10" t="s">
        <v>22</v>
      </c>
      <c r="H60" s="10" t="s">
        <v>241</v>
      </c>
      <c r="I60" s="8">
        <f t="shared" si="0"/>
        <v>4250</v>
      </c>
    </row>
    <row r="61" spans="1:9" ht="33.75" customHeight="1" x14ac:dyDescent="0.25">
      <c r="A61" s="6" t="s">
        <v>116</v>
      </c>
      <c r="B61" s="19" t="s">
        <v>117</v>
      </c>
      <c r="C61" s="19"/>
      <c r="D61" s="19">
        <v>16</v>
      </c>
      <c r="E61" s="11" t="s">
        <v>9</v>
      </c>
      <c r="F61" s="7" t="s">
        <v>115</v>
      </c>
      <c r="G61" s="7" t="s">
        <v>22</v>
      </c>
      <c r="H61" s="7" t="s">
        <v>242</v>
      </c>
      <c r="I61" s="8">
        <f t="shared" si="0"/>
        <v>4500</v>
      </c>
    </row>
    <row r="62" spans="1:9" ht="29.25" customHeight="1" x14ac:dyDescent="0.25">
      <c r="A62" s="9" t="s">
        <v>49</v>
      </c>
      <c r="B62" s="21" t="s">
        <v>118</v>
      </c>
      <c r="C62" s="21"/>
      <c r="D62" s="21">
        <v>17</v>
      </c>
      <c r="E62" s="11" t="s">
        <v>9</v>
      </c>
      <c r="F62" s="10" t="s">
        <v>115</v>
      </c>
      <c r="G62" s="10" t="s">
        <v>22</v>
      </c>
      <c r="H62" s="10" t="s">
        <v>243</v>
      </c>
      <c r="I62" s="8">
        <f t="shared" si="0"/>
        <v>5400</v>
      </c>
    </row>
    <row r="63" spans="1:9" ht="30" customHeight="1" x14ac:dyDescent="0.25">
      <c r="A63" s="6" t="s">
        <v>119</v>
      </c>
      <c r="B63" s="19" t="s">
        <v>120</v>
      </c>
      <c r="C63" s="19"/>
      <c r="D63" s="19">
        <v>16</v>
      </c>
      <c r="E63" s="11" t="s">
        <v>9</v>
      </c>
      <c r="F63" s="7" t="s">
        <v>121</v>
      </c>
      <c r="G63" s="7" t="s">
        <v>22</v>
      </c>
      <c r="H63" s="7" t="s">
        <v>244</v>
      </c>
      <c r="I63" s="8">
        <f t="shared" si="0"/>
        <v>9240</v>
      </c>
    </row>
    <row r="64" spans="1:9" ht="24.75" customHeight="1" x14ac:dyDescent="0.25">
      <c r="A64" s="9" t="s">
        <v>122</v>
      </c>
      <c r="B64" s="21" t="s">
        <v>123</v>
      </c>
      <c r="C64" s="21"/>
      <c r="D64" s="21">
        <v>13</v>
      </c>
      <c r="E64" s="11" t="s">
        <v>9</v>
      </c>
      <c r="F64" s="10" t="s">
        <v>10</v>
      </c>
      <c r="G64" s="10" t="s">
        <v>22</v>
      </c>
      <c r="H64" s="10" t="s">
        <v>245</v>
      </c>
      <c r="I64" s="8">
        <f t="shared" si="0"/>
        <v>5300</v>
      </c>
    </row>
    <row r="65" spans="1:9" ht="31.5" customHeight="1" x14ac:dyDescent="0.25">
      <c r="A65" s="6" t="s">
        <v>124</v>
      </c>
      <c r="B65" s="19" t="s">
        <v>125</v>
      </c>
      <c r="C65" s="19"/>
      <c r="D65" s="19">
        <v>12</v>
      </c>
      <c r="E65" s="11" t="s">
        <v>9</v>
      </c>
      <c r="F65" s="7" t="s">
        <v>126</v>
      </c>
      <c r="G65" s="7" t="s">
        <v>127</v>
      </c>
      <c r="H65" s="7" t="s">
        <v>246</v>
      </c>
      <c r="I65" s="8">
        <f t="shared" si="0"/>
        <v>61250</v>
      </c>
    </row>
    <row r="66" spans="1:9" ht="27.75" customHeight="1" x14ac:dyDescent="0.25">
      <c r="A66" s="29" t="s">
        <v>128</v>
      </c>
      <c r="B66" s="30" t="s">
        <v>129</v>
      </c>
      <c r="C66" s="30"/>
      <c r="D66" s="30">
        <v>17</v>
      </c>
      <c r="E66" s="31" t="s">
        <v>9</v>
      </c>
      <c r="F66" s="32" t="s">
        <v>126</v>
      </c>
      <c r="G66" s="32" t="s">
        <v>130</v>
      </c>
      <c r="H66" s="32" t="s">
        <v>247</v>
      </c>
      <c r="I66" s="33">
        <f t="shared" si="0"/>
        <v>15000</v>
      </c>
    </row>
    <row r="67" spans="1:9" ht="34.5" customHeight="1" x14ac:dyDescent="0.25">
      <c r="A67" s="29" t="s">
        <v>131</v>
      </c>
      <c r="B67" s="30" t="s">
        <v>132</v>
      </c>
      <c r="C67" s="30"/>
      <c r="D67" s="30">
        <v>27</v>
      </c>
      <c r="E67" s="31" t="s">
        <v>9</v>
      </c>
      <c r="F67" s="32">
        <v>5850</v>
      </c>
      <c r="G67" s="32" t="s">
        <v>22</v>
      </c>
      <c r="H67" s="32" t="s">
        <v>38</v>
      </c>
      <c r="I67" s="33">
        <f>H67*F67</f>
        <v>84240</v>
      </c>
    </row>
    <row r="68" spans="1:9" ht="34.5" customHeight="1" x14ac:dyDescent="0.25">
      <c r="A68" s="9" t="s">
        <v>134</v>
      </c>
      <c r="B68" s="19" t="s">
        <v>132</v>
      </c>
      <c r="C68" s="19"/>
      <c r="D68" s="19">
        <v>27</v>
      </c>
      <c r="E68" s="11" t="s">
        <v>9</v>
      </c>
      <c r="F68" s="7">
        <v>650</v>
      </c>
      <c r="G68" s="7" t="s">
        <v>22</v>
      </c>
      <c r="H68" s="7">
        <v>14.4</v>
      </c>
      <c r="I68" s="8">
        <f>H68*F68</f>
        <v>9360</v>
      </c>
    </row>
    <row r="69" spans="1:9" ht="32.25" customHeight="1" x14ac:dyDescent="0.25">
      <c r="A69" s="6" t="s">
        <v>136</v>
      </c>
      <c r="B69" s="21" t="s">
        <v>135</v>
      </c>
      <c r="C69" s="21"/>
      <c r="D69" s="21">
        <v>14</v>
      </c>
      <c r="E69" s="11" t="s">
        <v>9</v>
      </c>
      <c r="F69" s="10" t="s">
        <v>49</v>
      </c>
      <c r="G69" s="10" t="s">
        <v>22</v>
      </c>
      <c r="H69" s="10" t="s">
        <v>248</v>
      </c>
      <c r="I69" s="8">
        <f t="shared" si="0"/>
        <v>4339.5</v>
      </c>
    </row>
    <row r="70" spans="1:9" x14ac:dyDescent="0.25">
      <c r="A70" s="9" t="s">
        <v>138</v>
      </c>
      <c r="B70" s="19" t="s">
        <v>137</v>
      </c>
      <c r="C70" s="19"/>
      <c r="D70" s="19">
        <v>20</v>
      </c>
      <c r="E70" s="11" t="s">
        <v>9</v>
      </c>
      <c r="F70" s="7" t="s">
        <v>115</v>
      </c>
      <c r="G70" s="7" t="s">
        <v>22</v>
      </c>
      <c r="H70" s="7" t="s">
        <v>249</v>
      </c>
      <c r="I70" s="8">
        <f t="shared" si="0"/>
        <v>5000</v>
      </c>
    </row>
    <row r="71" spans="1:9" ht="24" customHeight="1" x14ac:dyDescent="0.25">
      <c r="A71" s="6" t="s">
        <v>140</v>
      </c>
      <c r="B71" s="21" t="s">
        <v>139</v>
      </c>
      <c r="C71" s="21"/>
      <c r="D71" s="21">
        <v>28</v>
      </c>
      <c r="E71" s="11" t="s">
        <v>9</v>
      </c>
      <c r="F71" s="10" t="s">
        <v>126</v>
      </c>
      <c r="G71" s="10" t="s">
        <v>127</v>
      </c>
      <c r="H71" s="10" t="s">
        <v>250</v>
      </c>
      <c r="I71" s="8">
        <f t="shared" si="0"/>
        <v>22375</v>
      </c>
    </row>
    <row r="72" spans="1:9" ht="29.25" customHeight="1" x14ac:dyDescent="0.25">
      <c r="A72" s="9" t="s">
        <v>143</v>
      </c>
      <c r="B72" s="19" t="s">
        <v>141</v>
      </c>
      <c r="C72" s="19"/>
      <c r="D72" s="19">
        <v>9</v>
      </c>
      <c r="E72" s="11" t="s">
        <v>9</v>
      </c>
      <c r="F72" s="7" t="s">
        <v>142</v>
      </c>
      <c r="G72" s="7" t="s">
        <v>22</v>
      </c>
      <c r="H72" s="7" t="s">
        <v>67</v>
      </c>
      <c r="I72" s="8">
        <f t="shared" si="0"/>
        <v>3000</v>
      </c>
    </row>
    <row r="73" spans="1:9" ht="35.25" customHeight="1" x14ac:dyDescent="0.25">
      <c r="A73" s="6" t="s">
        <v>146</v>
      </c>
      <c r="B73" s="21" t="s">
        <v>144</v>
      </c>
      <c r="C73" s="21"/>
      <c r="D73" s="21">
        <v>11</v>
      </c>
      <c r="E73" s="11" t="s">
        <v>9</v>
      </c>
      <c r="F73" s="10" t="s">
        <v>145</v>
      </c>
      <c r="G73" s="10" t="s">
        <v>11</v>
      </c>
      <c r="H73" s="10" t="s">
        <v>251</v>
      </c>
      <c r="I73" s="8">
        <f t="shared" si="0"/>
        <v>1924.5</v>
      </c>
    </row>
    <row r="74" spans="1:9" ht="30" customHeight="1" x14ac:dyDescent="0.25">
      <c r="A74" s="9" t="s">
        <v>148</v>
      </c>
      <c r="B74" s="19" t="s">
        <v>147</v>
      </c>
      <c r="C74" s="19"/>
      <c r="D74" s="19">
        <v>25</v>
      </c>
      <c r="E74" s="11" t="s">
        <v>9</v>
      </c>
      <c r="F74" s="7" t="s">
        <v>145</v>
      </c>
      <c r="G74" s="7" t="s">
        <v>11</v>
      </c>
      <c r="H74" s="7" t="s">
        <v>252</v>
      </c>
      <c r="I74" s="8">
        <f t="shared" si="0"/>
        <v>2137.5</v>
      </c>
    </row>
    <row r="75" spans="1:9" ht="30" customHeight="1" x14ac:dyDescent="0.25">
      <c r="A75" s="6" t="s">
        <v>151</v>
      </c>
      <c r="B75" s="21" t="s">
        <v>149</v>
      </c>
      <c r="C75" s="21"/>
      <c r="D75" s="21">
        <v>11</v>
      </c>
      <c r="E75" s="11" t="s">
        <v>9</v>
      </c>
      <c r="F75" s="10" t="s">
        <v>150</v>
      </c>
      <c r="G75" s="10" t="s">
        <v>22</v>
      </c>
      <c r="H75" s="10" t="s">
        <v>253</v>
      </c>
      <c r="I75" s="8">
        <f t="shared" si="0"/>
        <v>34000</v>
      </c>
    </row>
    <row r="76" spans="1:9" ht="29.25" customHeight="1" x14ac:dyDescent="0.25">
      <c r="A76" s="9" t="s">
        <v>154</v>
      </c>
      <c r="B76" s="19" t="s">
        <v>152</v>
      </c>
      <c r="C76" s="19"/>
      <c r="D76" s="19">
        <v>27</v>
      </c>
      <c r="E76" s="11" t="s">
        <v>9</v>
      </c>
      <c r="F76" s="7" t="s">
        <v>153</v>
      </c>
      <c r="G76" s="7" t="s">
        <v>22</v>
      </c>
      <c r="H76" s="7" t="s">
        <v>254</v>
      </c>
      <c r="I76" s="8">
        <f t="shared" si="0"/>
        <v>70050</v>
      </c>
    </row>
    <row r="77" spans="1:9" ht="30" customHeight="1" x14ac:dyDescent="0.25">
      <c r="A77" s="6" t="s">
        <v>157</v>
      </c>
      <c r="B77" s="21" t="s">
        <v>155</v>
      </c>
      <c r="C77" s="21"/>
      <c r="D77" s="21">
        <v>6</v>
      </c>
      <c r="E77" s="11" t="s">
        <v>9</v>
      </c>
      <c r="F77" s="10" t="s">
        <v>156</v>
      </c>
      <c r="G77" s="10" t="s">
        <v>22</v>
      </c>
      <c r="H77" s="10" t="s">
        <v>255</v>
      </c>
      <c r="I77" s="8">
        <f t="shared" si="0"/>
        <v>18000</v>
      </c>
    </row>
    <row r="78" spans="1:9" ht="26.25" customHeight="1" x14ac:dyDescent="0.25">
      <c r="A78" s="9" t="s">
        <v>159</v>
      </c>
      <c r="B78" s="19" t="s">
        <v>158</v>
      </c>
      <c r="C78" s="19"/>
      <c r="D78" s="19">
        <v>20</v>
      </c>
      <c r="E78" s="11" t="s">
        <v>9</v>
      </c>
      <c r="F78" s="7" t="s">
        <v>156</v>
      </c>
      <c r="G78" s="7" t="s">
        <v>22</v>
      </c>
      <c r="H78" s="7" t="s">
        <v>256</v>
      </c>
      <c r="I78" s="8">
        <f t="shared" si="0"/>
        <v>28999.999999999996</v>
      </c>
    </row>
    <row r="79" spans="1:9" x14ac:dyDescent="0.25">
      <c r="A79" s="6" t="s">
        <v>161</v>
      </c>
      <c r="B79" s="21" t="s">
        <v>160</v>
      </c>
      <c r="C79" s="21"/>
      <c r="D79" s="21">
        <v>15</v>
      </c>
      <c r="E79" s="11" t="s">
        <v>9</v>
      </c>
      <c r="F79" s="10" t="s">
        <v>153</v>
      </c>
      <c r="G79" s="10" t="s">
        <v>22</v>
      </c>
      <c r="H79" s="10" t="s">
        <v>257</v>
      </c>
      <c r="I79" s="8">
        <f t="shared" ref="I79:I91" si="1">H79*F79</f>
        <v>17850</v>
      </c>
    </row>
    <row r="80" spans="1:9" ht="28.5" customHeight="1" x14ac:dyDescent="0.25">
      <c r="A80" s="9" t="s">
        <v>163</v>
      </c>
      <c r="B80" s="19" t="s">
        <v>162</v>
      </c>
      <c r="C80" s="19"/>
      <c r="D80" s="19">
        <v>3</v>
      </c>
      <c r="E80" s="11" t="s">
        <v>9</v>
      </c>
      <c r="F80" s="7" t="s">
        <v>153</v>
      </c>
      <c r="G80" s="7" t="s">
        <v>22</v>
      </c>
      <c r="H80" s="7" t="s">
        <v>258</v>
      </c>
      <c r="I80" s="8">
        <f t="shared" si="1"/>
        <v>56700</v>
      </c>
    </row>
    <row r="81" spans="1:10" ht="31.5" customHeight="1" x14ac:dyDescent="0.25">
      <c r="A81" s="6" t="s">
        <v>165</v>
      </c>
      <c r="B81" s="21" t="s">
        <v>164</v>
      </c>
      <c r="C81" s="21"/>
      <c r="D81" s="21">
        <v>14</v>
      </c>
      <c r="E81" s="11" t="s">
        <v>9</v>
      </c>
      <c r="F81" s="10" t="s">
        <v>153</v>
      </c>
      <c r="G81" s="10" t="s">
        <v>22</v>
      </c>
      <c r="H81" s="10" t="s">
        <v>214</v>
      </c>
      <c r="I81" s="8">
        <f t="shared" si="1"/>
        <v>43500</v>
      </c>
    </row>
    <row r="82" spans="1:10" ht="114.75" customHeight="1" x14ac:dyDescent="0.25">
      <c r="A82" s="9" t="s">
        <v>167</v>
      </c>
      <c r="B82" s="18" t="s">
        <v>184</v>
      </c>
      <c r="C82" s="19"/>
      <c r="D82" s="19">
        <v>23</v>
      </c>
      <c r="E82" s="6">
        <v>298044</v>
      </c>
      <c r="F82" s="7" t="s">
        <v>166</v>
      </c>
      <c r="G82" s="7" t="s">
        <v>11</v>
      </c>
      <c r="H82" s="27">
        <v>8.8800000000000008</v>
      </c>
      <c r="I82" s="8">
        <f t="shared" si="1"/>
        <v>5328.0000000000009</v>
      </c>
      <c r="J82" t="e">
        <f>#REF!+#REF!</f>
        <v>#REF!</v>
      </c>
    </row>
    <row r="83" spans="1:10" ht="108" customHeight="1" x14ac:dyDescent="0.25">
      <c r="A83" s="6" t="s">
        <v>169</v>
      </c>
      <c r="B83" s="20" t="s">
        <v>185</v>
      </c>
      <c r="C83" s="21"/>
      <c r="D83" s="21">
        <v>6</v>
      </c>
      <c r="E83" s="9">
        <v>203730</v>
      </c>
      <c r="F83" s="10" t="s">
        <v>168</v>
      </c>
      <c r="G83" s="10" t="s">
        <v>11</v>
      </c>
      <c r="H83" s="27">
        <v>3.15</v>
      </c>
      <c r="I83" s="8">
        <f t="shared" si="1"/>
        <v>2520</v>
      </c>
      <c r="J83" t="e">
        <f>#REF!+#REF!</f>
        <v>#REF!</v>
      </c>
    </row>
    <row r="84" spans="1:10" ht="132" customHeight="1" x14ac:dyDescent="0.25">
      <c r="A84" s="9" t="s">
        <v>170</v>
      </c>
      <c r="B84" s="18" t="s">
        <v>186</v>
      </c>
      <c r="C84" s="19"/>
      <c r="D84" s="19">
        <v>13</v>
      </c>
      <c r="E84" s="6">
        <v>392207</v>
      </c>
      <c r="F84" s="7" t="s">
        <v>166</v>
      </c>
      <c r="G84" s="7" t="s">
        <v>11</v>
      </c>
      <c r="H84" s="27">
        <v>5.12</v>
      </c>
      <c r="I84" s="8">
        <f t="shared" si="1"/>
        <v>3072</v>
      </c>
      <c r="J84" t="e">
        <f>#REF!+#REF!</f>
        <v>#REF!</v>
      </c>
    </row>
    <row r="85" spans="1:10" ht="142.5" customHeight="1" x14ac:dyDescent="0.25">
      <c r="A85" s="6" t="s">
        <v>172</v>
      </c>
      <c r="B85" s="20" t="s">
        <v>187</v>
      </c>
      <c r="C85" s="21"/>
      <c r="D85" s="21">
        <v>36</v>
      </c>
      <c r="E85" s="9">
        <v>296862</v>
      </c>
      <c r="F85" s="10" t="s">
        <v>171</v>
      </c>
      <c r="G85" s="10" t="s">
        <v>11</v>
      </c>
      <c r="H85" s="28">
        <v>5.07</v>
      </c>
      <c r="I85" s="8">
        <f t="shared" si="1"/>
        <v>3549</v>
      </c>
    </row>
    <row r="86" spans="1:10" ht="141.75" customHeight="1" x14ac:dyDescent="0.25">
      <c r="A86" s="9" t="s">
        <v>174</v>
      </c>
      <c r="B86" s="18" t="s">
        <v>188</v>
      </c>
      <c r="C86" s="19"/>
      <c r="D86" s="19">
        <v>24</v>
      </c>
      <c r="E86" s="6">
        <v>296862</v>
      </c>
      <c r="F86" s="7" t="s">
        <v>173</v>
      </c>
      <c r="G86" s="7" t="s">
        <v>11</v>
      </c>
      <c r="H86" s="27">
        <v>9</v>
      </c>
      <c r="I86" s="8">
        <f t="shared" si="1"/>
        <v>4500</v>
      </c>
    </row>
    <row r="87" spans="1:10" ht="163.5" customHeight="1" x14ac:dyDescent="0.25">
      <c r="A87" s="6" t="s">
        <v>175</v>
      </c>
      <c r="B87" s="20" t="s">
        <v>189</v>
      </c>
      <c r="C87" s="21"/>
      <c r="D87" s="21">
        <v>6</v>
      </c>
      <c r="E87" s="9">
        <v>296862</v>
      </c>
      <c r="F87" s="10" t="s">
        <v>166</v>
      </c>
      <c r="G87" s="10" t="s">
        <v>11</v>
      </c>
      <c r="H87" s="28">
        <v>11</v>
      </c>
      <c r="I87" s="8">
        <f t="shared" si="1"/>
        <v>6600</v>
      </c>
    </row>
    <row r="88" spans="1:10" ht="155.25" customHeight="1" x14ac:dyDescent="0.25">
      <c r="A88" s="9" t="s">
        <v>176</v>
      </c>
      <c r="B88" s="18" t="s">
        <v>190</v>
      </c>
      <c r="C88" s="19"/>
      <c r="D88" s="19">
        <v>15</v>
      </c>
      <c r="E88" s="6">
        <v>485415</v>
      </c>
      <c r="F88" s="7" t="s">
        <v>166</v>
      </c>
      <c r="G88" s="7" t="s">
        <v>11</v>
      </c>
      <c r="H88" s="27">
        <v>7.42</v>
      </c>
      <c r="I88" s="8">
        <f>H88*F88</f>
        <v>4452</v>
      </c>
      <c r="J88" s="12" t="e">
        <f>SUM(#REF!+#REF!)</f>
        <v>#REF!</v>
      </c>
    </row>
    <row r="89" spans="1:10" ht="126" customHeight="1" x14ac:dyDescent="0.25">
      <c r="A89" s="6" t="s">
        <v>178</v>
      </c>
      <c r="B89" s="20" t="s">
        <v>191</v>
      </c>
      <c r="C89" s="21"/>
      <c r="D89" s="21">
        <v>19</v>
      </c>
      <c r="E89" s="9">
        <v>323639</v>
      </c>
      <c r="F89" s="10" t="s">
        <v>177</v>
      </c>
      <c r="G89" s="10" t="s">
        <v>11</v>
      </c>
      <c r="H89" s="28">
        <v>4.6500000000000004</v>
      </c>
      <c r="I89" s="8">
        <f t="shared" si="1"/>
        <v>3348.0000000000005</v>
      </c>
    </row>
    <row r="90" spans="1:10" ht="36.75" customHeight="1" x14ac:dyDescent="0.25">
      <c r="A90" s="9" t="s">
        <v>180</v>
      </c>
      <c r="B90" s="19" t="s">
        <v>179</v>
      </c>
      <c r="C90" s="19"/>
      <c r="D90" s="19">
        <v>13</v>
      </c>
      <c r="E90" s="11" t="s">
        <v>9</v>
      </c>
      <c r="F90" s="7" t="s">
        <v>49</v>
      </c>
      <c r="G90" s="7" t="s">
        <v>11</v>
      </c>
      <c r="H90" s="27">
        <v>11.8</v>
      </c>
      <c r="I90" s="8">
        <f t="shared" si="1"/>
        <v>590</v>
      </c>
    </row>
    <row r="91" spans="1:10" ht="38.25" customHeight="1" x14ac:dyDescent="0.25">
      <c r="A91" s="6" t="s">
        <v>268</v>
      </c>
      <c r="B91" s="21" t="s">
        <v>181</v>
      </c>
      <c r="C91" s="21"/>
      <c r="D91" s="21">
        <v>15</v>
      </c>
      <c r="E91" s="11" t="s">
        <v>9</v>
      </c>
      <c r="F91" s="10" t="s">
        <v>182</v>
      </c>
      <c r="G91" s="10" t="s">
        <v>22</v>
      </c>
      <c r="H91" s="28">
        <v>7.0000000000000007E-2</v>
      </c>
      <c r="I91" s="8">
        <f t="shared" si="1"/>
        <v>2800.0000000000005</v>
      </c>
    </row>
    <row r="92" spans="1:10" ht="15.75" x14ac:dyDescent="0.25">
      <c r="A92" s="22" t="s">
        <v>183</v>
      </c>
      <c r="B92" s="22"/>
      <c r="C92" s="22"/>
      <c r="D92" s="22"/>
      <c r="E92" s="22"/>
      <c r="F92" s="22"/>
      <c r="G92" s="22"/>
      <c r="H92" s="4"/>
      <c r="I92" s="5">
        <f>SUM(I13:I91)</f>
        <v>607435.4</v>
      </c>
    </row>
  </sheetData>
  <mergeCells count="88">
    <mergeCell ref="B90:D90"/>
    <mergeCell ref="B91:D91"/>
    <mergeCell ref="A92:G92"/>
    <mergeCell ref="B68:D68"/>
    <mergeCell ref="B84:D84"/>
    <mergeCell ref="B85:D85"/>
    <mergeCell ref="B86:D86"/>
    <mergeCell ref="B87:D87"/>
    <mergeCell ref="B88:D88"/>
    <mergeCell ref="B89:D89"/>
    <mergeCell ref="B78:D78"/>
    <mergeCell ref="B79:D79"/>
    <mergeCell ref="B80:D80"/>
    <mergeCell ref="B81:D81"/>
    <mergeCell ref="B82:D82"/>
    <mergeCell ref="B83:D83"/>
    <mergeCell ref="B72:D72"/>
    <mergeCell ref="B73:D73"/>
    <mergeCell ref="B74:D74"/>
    <mergeCell ref="B75:D75"/>
    <mergeCell ref="B76:D76"/>
    <mergeCell ref="B77:D77"/>
    <mergeCell ref="B65:D65"/>
    <mergeCell ref="B66:D66"/>
    <mergeCell ref="B67:D67"/>
    <mergeCell ref="B69:D69"/>
    <mergeCell ref="B70:D70"/>
    <mergeCell ref="B71:D71"/>
    <mergeCell ref="B59:D59"/>
    <mergeCell ref="B60:D6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A10:D10"/>
    <mergeCell ref="B12:D12"/>
    <mergeCell ref="B13:D13"/>
    <mergeCell ref="B14:D14"/>
    <mergeCell ref="B15:D15"/>
    <mergeCell ref="B16:D16"/>
    <mergeCell ref="B2:E2"/>
    <mergeCell ref="B3:E3"/>
    <mergeCell ref="B4:E4"/>
    <mergeCell ref="B5:E5"/>
    <mergeCell ref="B6:E6"/>
    <mergeCell ref="B7:E7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Cotação</vt:lpstr>
      <vt:lpstr>Relatório de Cotação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Tássila Nascimento</dc:creator>
  <cp:lastModifiedBy>Tássila Nascimento</cp:lastModifiedBy>
  <dcterms:created xsi:type="dcterms:W3CDTF">2024-04-25T14:23:29Z</dcterms:created>
  <dcterms:modified xsi:type="dcterms:W3CDTF">2024-04-28T18:30:00Z</dcterms:modified>
</cp:coreProperties>
</file>