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ssi\Downloads\"/>
    </mc:Choice>
  </mc:AlternateContent>
  <xr:revisionPtr revIDLastSave="0" documentId="8_{110F7C28-59C8-4043-B4E4-538C4841389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EMANDA SAUDE" sheetId="9" r:id="rId1"/>
    <sheet name="DEMANDA SAUDE (2)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7" i="10" l="1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7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397" i="9"/>
  <c r="I327" i="9"/>
  <c r="H327" i="9"/>
  <c r="K327" i="9"/>
  <c r="K322" i="9"/>
  <c r="H322" i="9" s="1"/>
  <c r="I322" i="9" s="1"/>
  <c r="K394" i="9" l="1"/>
  <c r="K393" i="9"/>
  <c r="K392" i="9"/>
  <c r="K391" i="9"/>
  <c r="K390" i="9"/>
  <c r="K389" i="9"/>
  <c r="K388" i="9"/>
  <c r="K387" i="9"/>
  <c r="K386" i="9"/>
  <c r="K385" i="9"/>
  <c r="K384" i="9"/>
  <c r="K383" i="9"/>
  <c r="K382" i="9"/>
  <c r="K381" i="9"/>
  <c r="K380" i="9"/>
  <c r="K379" i="9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H343" i="9" s="1"/>
  <c r="I343" i="9" s="1"/>
  <c r="K342" i="9"/>
  <c r="K341" i="9"/>
  <c r="K340" i="9"/>
  <c r="K339" i="9"/>
  <c r="K338" i="9"/>
  <c r="H338" i="9" s="1"/>
  <c r="I338" i="9" s="1"/>
  <c r="K337" i="9"/>
  <c r="K336" i="9"/>
  <c r="K335" i="9"/>
  <c r="K334" i="9"/>
  <c r="K333" i="9"/>
  <c r="H333" i="9" s="1"/>
  <c r="I333" i="9" s="1"/>
  <c r="K332" i="9"/>
  <c r="K331" i="9"/>
  <c r="K330" i="9"/>
  <c r="K323" i="9"/>
  <c r="K321" i="9"/>
  <c r="K320" i="9"/>
  <c r="K319" i="9"/>
  <c r="K318" i="9"/>
  <c r="K317" i="9"/>
  <c r="K316" i="9"/>
  <c r="K315" i="9"/>
  <c r="K314" i="9"/>
  <c r="K313" i="9"/>
  <c r="K312" i="9"/>
  <c r="H312" i="9" s="1"/>
  <c r="I312" i="9" s="1"/>
  <c r="K311" i="9"/>
  <c r="K310" i="9"/>
  <c r="K309" i="9"/>
  <c r="K308" i="9"/>
  <c r="K307" i="9"/>
  <c r="H307" i="9" s="1"/>
  <c r="I307" i="9" s="1"/>
  <c r="K306" i="9"/>
  <c r="K305" i="9"/>
  <c r="K304" i="9"/>
  <c r="K303" i="9"/>
  <c r="K302" i="9"/>
  <c r="H302" i="9" s="1"/>
  <c r="I302" i="9" s="1"/>
  <c r="K301" i="9"/>
  <c r="K300" i="9"/>
  <c r="K299" i="9"/>
  <c r="K298" i="9"/>
  <c r="K297" i="9"/>
  <c r="H297" i="9" s="1"/>
  <c r="I297" i="9" s="1"/>
  <c r="K296" i="9"/>
  <c r="K295" i="9"/>
  <c r="K294" i="9"/>
  <c r="K293" i="9"/>
  <c r="K292" i="9"/>
  <c r="H292" i="9" s="1"/>
  <c r="I292" i="9" s="1"/>
  <c r="K291" i="9"/>
  <c r="K290" i="9"/>
  <c r="K289" i="9"/>
  <c r="K288" i="9"/>
  <c r="K287" i="9"/>
  <c r="H287" i="9" s="1"/>
  <c r="I287" i="9" s="1"/>
  <c r="K286" i="9"/>
  <c r="K285" i="9"/>
  <c r="K284" i="9"/>
  <c r="K283" i="9"/>
  <c r="K282" i="9"/>
  <c r="H282" i="9" s="1"/>
  <c r="I282" i="9" s="1"/>
  <c r="K281" i="9"/>
  <c r="K280" i="9"/>
  <c r="K279" i="9"/>
  <c r="K278" i="9"/>
  <c r="K277" i="9"/>
  <c r="H277" i="9" s="1"/>
  <c r="I277" i="9" s="1"/>
  <c r="K276" i="9"/>
  <c r="K275" i="9"/>
  <c r="K274" i="9"/>
  <c r="K273" i="9"/>
  <c r="K272" i="9"/>
  <c r="H272" i="9" s="1"/>
  <c r="I272" i="9" s="1"/>
  <c r="K271" i="9"/>
  <c r="K270" i="9"/>
  <c r="K269" i="9"/>
  <c r="K268" i="9"/>
  <c r="K267" i="9"/>
  <c r="H267" i="9" s="1"/>
  <c r="I267" i="9" s="1"/>
  <c r="K266" i="9"/>
  <c r="K265" i="9"/>
  <c r="K264" i="9"/>
  <c r="K263" i="9"/>
  <c r="K262" i="9"/>
  <c r="H262" i="9" s="1"/>
  <c r="I262" i="9" s="1"/>
  <c r="K261" i="9"/>
  <c r="K260" i="9"/>
  <c r="K259" i="9"/>
  <c r="K258" i="9"/>
  <c r="K257" i="9"/>
  <c r="H257" i="9" s="1"/>
  <c r="I257" i="9" s="1"/>
  <c r="K256" i="9"/>
  <c r="K255" i="9"/>
  <c r="K254" i="9"/>
  <c r="K253" i="9"/>
  <c r="K252" i="9"/>
  <c r="H252" i="9" s="1"/>
  <c r="I252" i="9" s="1"/>
  <c r="K251" i="9"/>
  <c r="K250" i="9"/>
  <c r="K249" i="9"/>
  <c r="K248" i="9"/>
  <c r="K247" i="9"/>
  <c r="K246" i="9"/>
  <c r="H246" i="9" s="1"/>
  <c r="I246" i="9" s="1"/>
  <c r="K245" i="9"/>
  <c r="K244" i="9"/>
  <c r="K243" i="9"/>
  <c r="K242" i="9"/>
  <c r="K241" i="9"/>
  <c r="H241" i="9" s="1"/>
  <c r="I241" i="9" s="1"/>
  <c r="K240" i="9"/>
  <c r="K239" i="9"/>
  <c r="K238" i="9"/>
  <c r="K237" i="9"/>
  <c r="K236" i="9"/>
  <c r="H236" i="9" s="1"/>
  <c r="I236" i="9" s="1"/>
  <c r="K235" i="9"/>
  <c r="K234" i="9"/>
  <c r="K233" i="9"/>
  <c r="K232" i="9"/>
  <c r="H232" i="9" s="1"/>
  <c r="I232" i="9" s="1"/>
  <c r="K231" i="9"/>
  <c r="K230" i="9"/>
  <c r="K229" i="9"/>
  <c r="K228" i="9"/>
  <c r="K227" i="9"/>
  <c r="H227" i="9" s="1"/>
  <c r="I227" i="9" s="1"/>
  <c r="K226" i="9"/>
  <c r="K225" i="9"/>
  <c r="K224" i="9"/>
  <c r="K223" i="9"/>
  <c r="K222" i="9"/>
  <c r="H222" i="9" s="1"/>
  <c r="I222" i="9" s="1"/>
  <c r="K221" i="9"/>
  <c r="K220" i="9"/>
  <c r="K219" i="9"/>
  <c r="K218" i="9"/>
  <c r="K217" i="9"/>
  <c r="H217" i="9" s="1"/>
  <c r="I217" i="9" s="1"/>
  <c r="K216" i="9"/>
  <c r="K215" i="9"/>
  <c r="K214" i="9"/>
  <c r="K213" i="9"/>
  <c r="K212" i="9"/>
  <c r="H212" i="9" s="1"/>
  <c r="I212" i="9" s="1"/>
  <c r="K211" i="9"/>
  <c r="K210" i="9"/>
  <c r="K209" i="9"/>
  <c r="K208" i="9"/>
  <c r="K207" i="9"/>
  <c r="H207" i="9" s="1"/>
  <c r="I207" i="9" s="1"/>
  <c r="K206" i="9"/>
  <c r="K205" i="9"/>
  <c r="K204" i="9"/>
  <c r="K203" i="9"/>
  <c r="K202" i="9"/>
  <c r="H202" i="9" s="1"/>
  <c r="I202" i="9" s="1"/>
  <c r="K201" i="9"/>
  <c r="K200" i="9"/>
  <c r="K199" i="9"/>
  <c r="K198" i="9"/>
  <c r="K197" i="9"/>
  <c r="H197" i="9" s="1"/>
  <c r="I197" i="9" s="1"/>
  <c r="K196" i="9"/>
  <c r="K195" i="9"/>
  <c r="K194" i="9"/>
  <c r="K193" i="9"/>
  <c r="K192" i="9"/>
  <c r="H192" i="9" s="1"/>
  <c r="I192" i="9" s="1"/>
  <c r="K191" i="9"/>
  <c r="K190" i="9"/>
  <c r="K189" i="9"/>
  <c r="K188" i="9"/>
  <c r="K187" i="9"/>
  <c r="H187" i="9" s="1"/>
  <c r="I187" i="9" s="1"/>
  <c r="K186" i="9"/>
  <c r="K185" i="9"/>
  <c r="K184" i="9"/>
  <c r="K183" i="9"/>
  <c r="K182" i="9"/>
  <c r="H182" i="9" s="1"/>
  <c r="I182" i="9" s="1"/>
  <c r="K181" i="9"/>
  <c r="K180" i="9"/>
  <c r="K179" i="9"/>
  <c r="K178" i="9"/>
  <c r="K177" i="9"/>
  <c r="H177" i="9" s="1"/>
  <c r="I177" i="9" s="1"/>
  <c r="K176" i="9"/>
  <c r="K175" i="9"/>
  <c r="K174" i="9"/>
  <c r="K173" i="9"/>
  <c r="K172" i="9"/>
  <c r="H172" i="9" s="1"/>
  <c r="I172" i="9" s="1"/>
  <c r="K171" i="9"/>
  <c r="K170" i="9"/>
  <c r="K169" i="9"/>
  <c r="K168" i="9"/>
  <c r="K167" i="9"/>
  <c r="K166" i="9"/>
  <c r="K165" i="9"/>
  <c r="K164" i="9"/>
  <c r="K163" i="9"/>
  <c r="H163" i="9" s="1"/>
  <c r="I163" i="9" s="1"/>
  <c r="K162" i="9"/>
  <c r="K161" i="9"/>
  <c r="K160" i="9"/>
  <c r="K159" i="9"/>
  <c r="K158" i="9"/>
  <c r="H158" i="9" s="1"/>
  <c r="I158" i="9" s="1"/>
  <c r="K157" i="9"/>
  <c r="K156" i="9"/>
  <c r="K155" i="9"/>
  <c r="K154" i="9"/>
  <c r="K153" i="9"/>
  <c r="H153" i="9" s="1"/>
  <c r="I153" i="9" s="1"/>
  <c r="K152" i="9"/>
  <c r="K151" i="9"/>
  <c r="K150" i="9"/>
  <c r="K149" i="9"/>
  <c r="K148" i="9"/>
  <c r="H148" i="9" s="1"/>
  <c r="I148" i="9" s="1"/>
  <c r="K147" i="9"/>
  <c r="K146" i="9"/>
  <c r="K145" i="9"/>
  <c r="K144" i="9"/>
  <c r="K143" i="9"/>
  <c r="H143" i="9" s="1"/>
  <c r="I143" i="9" s="1"/>
  <c r="K142" i="9"/>
  <c r="K141" i="9"/>
  <c r="K140" i="9"/>
  <c r="K139" i="9"/>
  <c r="K138" i="9"/>
  <c r="H138" i="9" s="1"/>
  <c r="I138" i="9" s="1"/>
  <c r="K137" i="9"/>
  <c r="K136" i="9"/>
  <c r="K135" i="9"/>
  <c r="K134" i="9"/>
  <c r="K133" i="9"/>
  <c r="H133" i="9" s="1"/>
  <c r="I133" i="9" s="1"/>
  <c r="K132" i="9"/>
  <c r="K131" i="9"/>
  <c r="K130" i="9"/>
  <c r="K129" i="9"/>
  <c r="K128" i="9"/>
  <c r="H128" i="9" s="1"/>
  <c r="I128" i="9" s="1"/>
  <c r="K127" i="9"/>
  <c r="K126" i="9"/>
  <c r="K125" i="9"/>
  <c r="K124" i="9"/>
  <c r="K123" i="9"/>
  <c r="H123" i="9" s="1"/>
  <c r="I123" i="9" s="1"/>
  <c r="K122" i="9"/>
  <c r="K121" i="9"/>
  <c r="K120" i="9"/>
  <c r="K119" i="9"/>
  <c r="K118" i="9"/>
  <c r="H118" i="9" s="1"/>
  <c r="I118" i="9" s="1"/>
  <c r="K117" i="9"/>
  <c r="K116" i="9"/>
  <c r="K115" i="9"/>
  <c r="K114" i="9"/>
  <c r="K113" i="9"/>
  <c r="H113" i="9" s="1"/>
  <c r="I113" i="9" s="1"/>
  <c r="K112" i="9"/>
  <c r="K111" i="9"/>
  <c r="K110" i="9"/>
  <c r="K109" i="9"/>
  <c r="K108" i="9"/>
  <c r="H108" i="9" s="1"/>
  <c r="I108" i="9" s="1"/>
  <c r="K107" i="9"/>
  <c r="K106" i="9"/>
  <c r="K105" i="9"/>
  <c r="K104" i="9"/>
  <c r="H104" i="9" s="1"/>
  <c r="I104" i="9" s="1"/>
  <c r="K103" i="9"/>
  <c r="K102" i="9"/>
  <c r="K101" i="9"/>
  <c r="K100" i="9"/>
  <c r="K99" i="9"/>
  <c r="H99" i="9" s="1"/>
  <c r="I99" i="9" s="1"/>
  <c r="K98" i="9"/>
  <c r="K97" i="9"/>
  <c r="K96" i="9"/>
  <c r="K95" i="9"/>
  <c r="K94" i="9"/>
  <c r="H94" i="9" s="1"/>
  <c r="I94" i="9" s="1"/>
  <c r="K93" i="9"/>
  <c r="K92" i="9"/>
  <c r="K91" i="9"/>
  <c r="K90" i="9"/>
  <c r="K89" i="9"/>
  <c r="H89" i="9" s="1"/>
  <c r="I89" i="9" s="1"/>
  <c r="K88" i="9"/>
  <c r="K87" i="9"/>
  <c r="K86" i="9"/>
  <c r="K85" i="9"/>
  <c r="K84" i="9"/>
  <c r="H84" i="9" s="1"/>
  <c r="I84" i="9" s="1"/>
  <c r="K83" i="9"/>
  <c r="K82" i="9"/>
  <c r="K81" i="9"/>
  <c r="K80" i="9"/>
  <c r="K79" i="9"/>
  <c r="H79" i="9" s="1"/>
  <c r="I79" i="9" s="1"/>
  <c r="K78" i="9"/>
  <c r="K77" i="9"/>
  <c r="K76" i="9"/>
  <c r="K75" i="9"/>
  <c r="K74" i="9"/>
  <c r="H74" i="9" s="1"/>
  <c r="I74" i="9" s="1"/>
  <c r="K73" i="9"/>
  <c r="K72" i="9"/>
  <c r="K71" i="9"/>
  <c r="K70" i="9"/>
  <c r="K69" i="9"/>
  <c r="H69" i="9" s="1"/>
  <c r="I69" i="9" s="1"/>
  <c r="K68" i="9"/>
  <c r="K67" i="9"/>
  <c r="K66" i="9"/>
  <c r="K65" i="9"/>
  <c r="K64" i="9"/>
  <c r="H64" i="9" s="1"/>
  <c r="I64" i="9" s="1"/>
  <c r="K63" i="9"/>
  <c r="K62" i="9"/>
  <c r="K61" i="9"/>
  <c r="K60" i="9"/>
  <c r="K59" i="9"/>
  <c r="H59" i="9" s="1"/>
  <c r="I59" i="9" s="1"/>
  <c r="K58" i="9"/>
  <c r="K57" i="9"/>
  <c r="K56" i="9"/>
  <c r="K55" i="9"/>
  <c r="K54" i="9"/>
  <c r="H54" i="9" s="1"/>
  <c r="I54" i="9" s="1"/>
  <c r="K53" i="9"/>
  <c r="K52" i="9"/>
  <c r="K51" i="9"/>
  <c r="K50" i="9"/>
  <c r="K49" i="9"/>
  <c r="H49" i="9" s="1"/>
  <c r="I49" i="9" s="1"/>
  <c r="K48" i="9"/>
  <c r="K47" i="9"/>
  <c r="K46" i="9"/>
  <c r="K45" i="9"/>
  <c r="K44" i="9"/>
  <c r="H44" i="9" s="1"/>
  <c r="I44" i="9" s="1"/>
  <c r="K43" i="9"/>
  <c r="K42" i="9"/>
  <c r="K41" i="9"/>
  <c r="K40" i="9"/>
  <c r="K39" i="9"/>
  <c r="H39" i="9" s="1"/>
  <c r="I39" i="9" s="1"/>
  <c r="K38" i="9"/>
  <c r="K37" i="9"/>
  <c r="K36" i="9"/>
  <c r="K35" i="9"/>
  <c r="K34" i="9"/>
  <c r="H34" i="9" s="1"/>
  <c r="I34" i="9" s="1"/>
  <c r="K33" i="9"/>
  <c r="K32" i="9"/>
  <c r="K31" i="9"/>
  <c r="K30" i="9"/>
  <c r="K29" i="9"/>
  <c r="H29" i="9" s="1"/>
  <c r="I29" i="9" s="1"/>
  <c r="K28" i="9"/>
  <c r="K27" i="9"/>
  <c r="K26" i="9"/>
  <c r="K25" i="9"/>
  <c r="K24" i="9"/>
  <c r="H24" i="9" s="1"/>
  <c r="I24" i="9" s="1"/>
  <c r="K23" i="9"/>
  <c r="K22" i="9"/>
  <c r="K21" i="9"/>
  <c r="K20" i="9"/>
  <c r="K19" i="9"/>
  <c r="H19" i="9" s="1"/>
  <c r="I19" i="9" s="1"/>
  <c r="K18" i="9"/>
  <c r="K17" i="9"/>
  <c r="K16" i="9"/>
  <c r="K15" i="9"/>
  <c r="K14" i="9"/>
  <c r="H14" i="9" s="1"/>
  <c r="I14" i="9" s="1"/>
  <c r="K13" i="9"/>
  <c r="K12" i="9"/>
  <c r="K11" i="9"/>
  <c r="K10" i="9"/>
  <c r="K9" i="9"/>
  <c r="H9" i="9" s="1"/>
  <c r="I9" i="9" s="1"/>
  <c r="H373" i="9" l="1"/>
  <c r="I373" i="9" s="1"/>
  <c r="H358" i="9"/>
  <c r="I358" i="9" s="1"/>
  <c r="H383" i="9"/>
  <c r="I383" i="9" s="1"/>
  <c r="H368" i="9"/>
  <c r="I368" i="9" s="1"/>
  <c r="H353" i="9"/>
  <c r="I353" i="9" s="1"/>
  <c r="H393" i="9"/>
  <c r="I393" i="9" s="1"/>
  <c r="H378" i="9"/>
  <c r="I378" i="9" s="1"/>
  <c r="H363" i="9"/>
  <c r="I363" i="9" s="1"/>
  <c r="H348" i="9"/>
  <c r="I348" i="9" s="1"/>
  <c r="H388" i="9"/>
  <c r="I388" i="9" s="1"/>
  <c r="H168" i="9"/>
  <c r="I168" i="9" s="1"/>
  <c r="H317" i="9"/>
  <c r="I317" i="9" s="1"/>
</calcChain>
</file>

<file path=xl/sharedStrings.xml><?xml version="1.0" encoding="utf-8"?>
<sst xmlns="http://schemas.openxmlformats.org/spreadsheetml/2006/main" count="1715" uniqueCount="197">
  <si>
    <t>Item</t>
  </si>
  <si>
    <t>Especificação</t>
  </si>
  <si>
    <t>Und.</t>
  </si>
  <si>
    <t>QUANTIDADE</t>
  </si>
  <si>
    <t xml:space="preserve">DEMONSTRATIVO MÉDIO  GERAL DAS COTAÇÕES </t>
  </si>
  <si>
    <t>OBS</t>
  </si>
  <si>
    <t>MEDIANA</t>
  </si>
  <si>
    <t xml:space="preserve">MÉDIA FINAL </t>
  </si>
  <si>
    <t>ESTIMATIVA TOTAL</t>
  </si>
  <si>
    <t>BANCO DE PREÇO</t>
  </si>
  <si>
    <t>CATMAT</t>
  </si>
  <si>
    <t>UNID</t>
  </si>
  <si>
    <t>UND.</t>
  </si>
  <si>
    <t>UND</t>
  </si>
  <si>
    <t>Envelope, material kraft , saco padrão tamanho 240x340 90g</t>
  </si>
  <si>
    <t>Fita adesiva dupla face papel –  com dimensões 16x30m.</t>
  </si>
  <si>
    <t>RESMA</t>
  </si>
  <si>
    <t>MÉDIA</t>
  </si>
  <si>
    <t>PAINEL DE PREÇOS</t>
  </si>
  <si>
    <t>CX 100 unid.</t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</si>
  <si>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      APAGADOR QUADRO BRANCO, MATERIAL BASE:FELTRO, MATERIAL CORPO:ACRÍLICO,
COMPRIMENTO:17 CM, LARGURA:5 CM, ALTURA:10 CM, CARACTERÍSTICAS ADICIONAIS:ESTOJO COM
COMPARTIMENTO PARA 2 PINCÉIS</t>
    </r>
  </si>
  <si>
    <r>
      <rPr>
        <b/>
        <sz val="12"/>
        <color theme="1"/>
        <rFont val="Times New Roman"/>
        <family val="1"/>
      </rPr>
      <t xml:space="preserve">DESCRIÇÃO CATMAT:    </t>
    </r>
    <r>
      <rPr>
        <sz val="12"/>
        <color theme="1"/>
        <rFont val="Times New Roman"/>
        <family val="1"/>
      </rPr>
      <t xml:space="preserve">                                                                   :ALMOFADA CARIMBO, MATERIAL CAIXA:PLÁSTICO, MATERIAL ALMOFADA:ESPONJA
ABSORVENTE REVESTIDA DE TECIDO, TAMANHO:Nº 3, COR:AZUL, TIPO:ENTINTADA, COMPRIMENTO:12 CM,
LARGURA:8 CM</t>
    </r>
  </si>
  <si>
    <t>Unid</t>
  </si>
  <si>
    <r>
      <rPr>
        <b/>
        <sz val="12"/>
        <color rgb="FF000000"/>
        <rFont val="Times New Roman"/>
        <family val="1"/>
      </rPr>
      <t xml:space="preserve">DESCRIÇÃO CATMAT:    </t>
    </r>
    <r>
      <rPr>
        <sz val="12"/>
        <color rgb="FF000000"/>
        <rFont val="Times New Roman"/>
        <family val="1"/>
      </rPr>
      <t xml:space="preserve">                                                            BORRACHA APAGADORA ESCRITA, MATERIAL:BORRACHA, COR:BRANCA, TIPO:MACIA,
CARACTERÍSTICAS ADICIONAIS:TIPO PONTEIRA, APLICAÇÃO:PARA LÁPIS                                                 </t>
    </r>
  </si>
  <si>
    <t>CX 50 UNID.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</si>
  <si>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BLOCO RECADO, MATERIAL:PAPEL, COR:AMARELA, LARGURA:76 MM, COMPRIMENTO:102 MM,
CARACTERÍSTICAS ADICIONAIS:AUTO-ADESIVO, REMOVÍVEL, POST-IT, QUANTIDADE FOLHAS:100 UN           </t>
    </r>
  </si>
  <si>
    <t>BLOCO 100 FL</t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</si>
  <si>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 CANETA MARCA-TEXTO, MATERIAL:PLÁSTICO, TIPO PONTA:CHANFRADA, COR:FLUORESCENTE
AMARELA, TIPO:BASE ÁGUA, CARACTERÍSTICAS ADICIONAIS:SECAGEM RáPIDA</t>
    </r>
  </si>
  <si>
    <t>CX 12 UNID</t>
  </si>
  <si>
    <t>CX 50 UNID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</si>
  <si>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CANETA ESFEROGRÁFICA, MATERIAL:PLÁSTICO, FORMATO CORPO:SEXTAVADO, MATERIAL
PONTA:AÇO INOXIDÁVEL COM ESFERA DE TUNGSTÊNIO, TIPO ESCRITA:GROSSA, COR TINTA:AZUL
</t>
    </r>
  </si>
  <si>
    <r>
      <rPr>
        <b/>
        <sz val="12"/>
        <color theme="1"/>
        <rFont val="Times New Roman"/>
        <family val="1"/>
      </rPr>
      <t xml:space="preserve">DESCRIÇÃO CATMAT:   </t>
    </r>
    <r>
      <rPr>
        <sz val="12"/>
        <color theme="1"/>
        <rFont val="Times New Roman"/>
        <family val="1"/>
      </rPr>
      <t xml:space="preserve">                                                           CANETA ESFEROGRÁFICA, MATERIAL:PLÁSTICO, QUANTIDADE CARGAS:1 UN, MATERIAL
PONTA:LATÃO COM ESFERA DE TUNGSTÊNIO, TIPO ESCRITA:FINA, COR TINTA:VERMELHA, CARACTERÍSTICAS
ADICIONAIS:MATERIAL TRANSPARENTE E COM ORIFÍCIO LATERAL
</t>
    </r>
  </si>
  <si>
    <r>
      <rPr>
        <b/>
        <sz val="12"/>
        <color theme="1"/>
        <rFont val="Times New Roman"/>
        <family val="1"/>
      </rPr>
      <t xml:space="preserve">DESCRIÇÃO CATMAT:       </t>
    </r>
    <r>
      <rPr>
        <sz val="12"/>
        <color theme="1"/>
        <rFont val="Times New Roman"/>
        <family val="1"/>
      </rPr>
      <t xml:space="preserve">                                                      Caneta Esferográfica
Material: Acrílico Transparente
Características Adicionais: Corpo Sextavado E Tampa Ventidada
Quantidade Cargas: 1 Un
Material Ponta: Esfera De Tungstênio
Tipo Escrita: Fina
Cor Tinta: Preta</t>
    </r>
  </si>
  <si>
    <r>
      <rPr>
        <b/>
        <sz val="11"/>
        <color theme="1"/>
        <rFont val="Calibri"/>
        <family val="2"/>
        <scheme val="minor"/>
      </rPr>
      <t>DESCRIÇÃO CATMAT:</t>
    </r>
    <r>
      <rPr>
        <sz val="11"/>
        <color theme="1"/>
        <rFont val="Calibri"/>
        <family val="2"/>
        <scheme val="minor"/>
      </rPr>
      <t xml:space="preserve">                                                            PINCEL MARCADOR PERMANENTE CD, MATERIAL:PLÁSTICO, TIPO PONTA:POLIÉSTER, COR TINTA:PRETA, CARACTERÍSTICAS ADICIONAIS:PONTA 2MM</t>
    </r>
  </si>
  <si>
    <r>
      <rPr>
        <b/>
        <sz val="11"/>
        <color theme="1"/>
        <rFont val="Calibri"/>
        <family val="2"/>
        <scheme val="minor"/>
      </rPr>
      <t xml:space="preserve">DESCRIÇÃO CATMAT:        </t>
    </r>
    <r>
      <rPr>
        <sz val="11"/>
        <color theme="1"/>
        <rFont val="Calibri"/>
        <family val="2"/>
        <scheme val="minor"/>
      </rPr>
      <t xml:space="preserve">                                           CALCULADORA ELETRÔNICA, NÚMERO DÍGITOS:8 UN, TIPO:BOLSO, FONTE ALIMENTAÇÃO:BATERIA, TENSÃO:1,5 V, CARACTERÍSTICAS ADICIONAIS:APLICAÇÃO BÁSICA</t>
    </r>
  </si>
  <si>
    <r>
      <rPr>
        <b/>
        <sz val="11"/>
        <color theme="1"/>
        <rFont val="Calibri"/>
        <family val="2"/>
        <scheme val="minor"/>
      </rPr>
      <t xml:space="preserve">DESCRIÇÃO CATMAT: </t>
    </r>
    <r>
      <rPr>
        <sz val="11"/>
        <color theme="1"/>
        <rFont val="Calibri"/>
        <family val="2"/>
        <scheme val="minor"/>
      </rPr>
      <t xml:space="preserve">                                                CALCULADORA ELETRÔNICA, NÚMERO DÍGITOS:12 UN, TIPO:MESA (4 OPERAÇÕES BÁSICAS), FONTE ALIMENTAÇÃO:SOLAR/BATERIA, CARACTERÍSTICAS ADICIONAIS:VISOR DE CRISTAL LÍQUIDO, SISTEMA CÁLCULO BINÁRIO,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</si>
  <si>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     CARTOLINA, MATERIAL:CELULOSE VEGETAL, GRAMATURA:180 G/M2, COMPRIMENTO:660 MM,
LARGURA:500 MM, COR:BRANCA, CARACTERÍSTICAS ADICIONAIS:DUPLA FACE
</t>
    </r>
  </si>
  <si>
    <r>
      <rPr>
        <b/>
        <sz val="11"/>
        <color theme="1"/>
        <rFont val="Calibri"/>
        <family val="2"/>
        <scheme val="minor"/>
      </rPr>
      <t xml:space="preserve">DESCRIÇÃO CATMAT:  </t>
    </r>
    <r>
      <rPr>
        <sz val="11"/>
        <color theme="1"/>
        <rFont val="Calibri"/>
        <family val="2"/>
        <scheme val="minor"/>
      </rPr>
      <t xml:space="preserve">                                                         CAPA ENCADERNAÇÃO, MATERIAL:PVC, TIPO:A4, COR:CRISTAL, FORMATO:210 X 297 MM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</si>
  <si>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CLIPE, TAMANHO:2/0, MATERIAL:METAL, FORMATO:PARALELO</t>
    </r>
  </si>
  <si>
    <t>CX 500G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</si>
  <si>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CLIPE, TAMANHO:4/0, MATERIAL:METAL, FORMATO:PARALELO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</si>
  <si>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CLIPE, TAMANHO:6/0, MATERIAL:METAL, FORMATO:PARALELO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</si>
  <si>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CLIPE, TAMANHO:8/0, MATERIAL:METAL, FORMATO:PARALELO</t>
    </r>
  </si>
  <si>
    <r>
      <rPr>
        <b/>
        <sz val="11"/>
        <color theme="1"/>
        <rFont val="Calibri"/>
        <family val="2"/>
        <scheme val="minor"/>
      </rPr>
      <t xml:space="preserve">DESCRIÇÃO CATMAT: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COLA, COMPOSIÇÃO:POLIVINIL ACETATO - PVA, COR:BRANCA, APLICAÇÃO:ESCOLAR, CARACTERÍSTICAS ADICIONAIS:LAVÁVEL, NÃO TÓXICA, VALIDADE MÍNIMA 18 MESES, TIPO:LÍQUIDO        BISNAGA 90G</t>
    </r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</si>
  <si>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                          Material: Base D'água, Pigmentos Brancos E Resina Sintética
Aplicação: Papel Comum
Características Adicionais: Atóxico E Lavável
Volume: 18 Ml
Apresentação: Frasco</t>
    </r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</si>
  <si>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>:                                                                      COLA, COMPOSIÇÃO:POLIVINIL ACETATO - PVA, COR:VARIADA, APLICAÇÃO:PAPEL,
CARACTERÍSTICAS ADICIONAIS:ATÓXICA, COM GLITER E BICO APLICADOR, TIPO:LÍQUIDO</t>
    </r>
  </si>
  <si>
    <t>CX 6 UNID</t>
  </si>
  <si>
    <t>COLA, COMPOSIÇÃO:SILICONE, COR:INCOLOR, APLICAÇÃO:PISTOLA QUENTE, CARACTERÍSTICAS ADICIONAIS:COM 8 MM DE DIÂMETRO E 100 MM DE COMPRIMENTO, TIPO:BASTÃO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</si>
  <si>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DISCO COMPACTO - CD/DVD, TEMPO DURAÇÃO:120 MIN, TIPO:GRAVÁVEL / DVD R,
CARACTERÍSTICAS ADICIONAIS:EMBALAGEM TIPO ENVELOPE DE PAPEL, VELOCIDADE GRAVAÇÃO:16X,
CAPACIDADE DVD ROM:4.7 GB</t>
    </r>
  </si>
  <si>
    <r>
      <rPr>
        <b/>
        <sz val="12"/>
        <color rgb="FF000000"/>
        <rFont val="Times New Roman"/>
        <family val="1"/>
      </rPr>
      <t xml:space="preserve">DESCRIÇÃO CATMAT:     </t>
    </r>
    <r>
      <rPr>
        <sz val="12"/>
        <color rgb="FF000000"/>
        <rFont val="Times New Roman"/>
        <family val="1"/>
      </rPr>
      <t xml:space="preserve">                                                    EXTRATOR GRAMPO, MATERIAL:AÇO GALVANIZADO, TIPO:ESPÁTULA, COMPRIMENTO:150 MM,
LARGURA:15 MM</t>
    </r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</si>
  <si>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ETIQUETA ADESIVA, MATERIAL:PAPEL, COR:BRANCA, APLICAÇÃO:IMPRESSORA LASER E JATO
TINTA, FORMATO:RETANGULAR, TIPO:AUTO-ADESIVA, CARACTERÍSTICAS ADICIONAIS:PAPEL A4, COM 65
ETIQUETAS POR FOLHA, 5 COLUNAS, ALTURA:21,2 MM, APRESENTAÇÃO:PACOTE COM 25 FOLHAS, LARGURA I,:38,2
MM
</t>
    </r>
  </si>
  <si>
    <t>PCT 25 FOLHAS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</si>
  <si>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 ENVELOPE, MATERIAL:KRAFT, MODELO:SACO PADRÃO, TAMANHO (C X L):240 X 340 MM,
COR:PARDA, GRAMATURA:80 G/M2
</t>
    </r>
  </si>
  <si>
    <t>PCT 100 gr</t>
  </si>
  <si>
    <r>
      <rPr>
        <b/>
        <sz val="12"/>
        <color rgb="FF000000"/>
        <rFont val="Times New Roman"/>
        <family val="1"/>
      </rPr>
      <t xml:space="preserve">DESCRIÇÃO CATMAT:     </t>
    </r>
    <r>
      <rPr>
        <sz val="12"/>
        <color rgb="FF000000"/>
        <rFont val="Times New Roman"/>
        <family val="1"/>
      </rPr>
      <t xml:space="preserve">                                                            CINTA ELÁSTICA, MATERIAL:BORRACHA, TAMANHO:18, COR:AMARELA,
APLICAÇÃO:ORGANIZAÇÃO MATERIAL EXPEDIENTE</t>
    </r>
  </si>
  <si>
    <r>
      <rPr>
        <b/>
        <sz val="12"/>
        <color rgb="FF000000"/>
        <rFont val="Times New Roman"/>
        <family val="1"/>
      </rPr>
      <t xml:space="preserve"> DESCRIÇÃO CATMAT: </t>
    </r>
    <r>
      <rPr>
        <sz val="12"/>
        <color rgb="FF000000"/>
        <rFont val="Times New Roman"/>
        <family val="1"/>
      </rPr>
      <t xml:space="preserve">                                                        PAPEL EMBORRACHADO, MATERIAL:BORRACHA EVA, COMPRIMENTO:60 CM, LARGURA:40 CM,
PADRÃO:LISO, COR:VARIADA</t>
    </r>
  </si>
  <si>
    <r>
      <rPr>
        <b/>
        <sz val="12"/>
        <color theme="1"/>
        <rFont val="Times New Roman"/>
        <family val="1"/>
      </rPr>
      <t>DESCRIÇÃO CATMAT:</t>
    </r>
    <r>
      <rPr>
        <sz val="12"/>
        <color theme="1"/>
        <rFont val="Times New Roman"/>
        <family val="1"/>
      </rPr>
      <t xml:space="preserve">                                                                ENVELOPE PARA CONVITE, MATERIAL:PAPEL KRAFT, GRAMATURA:90 G/M2,
COMPRIMENTO:220 MM, ALTURA:160 MM, COR:BRANCA, APLICAÇÃO:ESCRITÓRIO
</t>
    </r>
  </si>
  <si>
    <t>PCT 300 UNID</t>
  </si>
  <si>
    <r>
      <rPr>
        <b/>
        <sz val="12"/>
        <color rgb="FF000000"/>
        <rFont val="Times New Roman"/>
        <family val="1"/>
      </rPr>
      <t xml:space="preserve">DESCRIÇÃO CATMAT:       </t>
    </r>
    <r>
      <rPr>
        <sz val="12"/>
        <color rgb="FF000000"/>
        <rFont val="Times New Roman"/>
        <family val="1"/>
      </rPr>
      <t xml:space="preserve">                                           ETIQUETA ADESIVA, MATERIAL:PAPEL, COR:BRANCA, LARGURA:25,40 MM, CARACTERÍSTICAS ADICIONAIS:RETANGULAR, ALTURA:66,70 MM, APRESENTAÇÃO:30 ETIQUETAS POR FOLHA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</si>
  <si>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ENVELOPE, MATERIAL:SULFITE, MODELO:SACO PARA CD, TAMANHO (C X L):126 X 126 MM,
COR:BRANCO, GRAMATURA:75 G/M2, ACABAMENTO:COM JANELA TRANSPARENTE      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</si>
  <si>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FITA ADESIVA, MATERIAL:POLIPROPILENO TRANSPARENTE, TIPO:MONOFACE, LARGURA:12
MM, COMPRIMENTO:40 M, COR:INCOLOR, APLICAÇÃO:MULTIUSO</t>
    </r>
  </si>
  <si>
    <r>
      <rPr>
        <b/>
        <sz val="12"/>
        <color rgb="FF000000"/>
        <rFont val="Times New Roman"/>
        <family val="1"/>
      </rPr>
      <t xml:space="preserve">DESCRIÇÃO CATMAT:       </t>
    </r>
    <r>
      <rPr>
        <sz val="12"/>
        <color rgb="FF000000"/>
        <rFont val="Times New Roman"/>
        <family val="1"/>
      </rPr>
      <t xml:space="preserve">                                                             FITA ADESIVA, MATERIAL:PVC, LARGURA:48 MM, COMPRIMENTO:50 M, COR:INCOLOR</t>
    </r>
  </si>
  <si>
    <r>
      <rPr>
        <b/>
        <sz val="12"/>
        <color rgb="FF000000"/>
        <rFont val="Times New Roman"/>
        <family val="1"/>
      </rPr>
      <t xml:space="preserve">DESCRIÇÃO CATMAT:      </t>
    </r>
    <r>
      <rPr>
        <sz val="12"/>
        <color rgb="FF000000"/>
        <rFont val="Times New Roman"/>
        <family val="1"/>
      </rPr>
      <t xml:space="preserve">                                                                FITA ADESIVA, MATERIAL:CREPE, TIPO:MONOFACE, LARGURA:18 MM, COMPRIMENTO:50 M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</si>
  <si>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FITILHO, PESO:1.000 G, MATERIAL:PLÁSTICO</t>
    </r>
  </si>
  <si>
    <t>UND. 1000G</t>
  </si>
  <si>
    <r>
      <rPr>
        <b/>
        <sz val="12"/>
        <color rgb="FF000000"/>
        <rFont val="Times New Roman"/>
        <family val="1"/>
      </rPr>
      <t xml:space="preserve">DESCRIÇÃO CATMAT:          </t>
    </r>
    <r>
      <rPr>
        <sz val="12"/>
        <color rgb="FF000000"/>
        <rFont val="Times New Roman"/>
        <family val="1"/>
      </rPr>
      <t xml:space="preserve">                                                     FITA SINALIZAÇÃO, CARACTERÍSTICAS ADICIONAIS:FORMATO CORES EM DIAGONAL,
ZEBRADA, COR:PRETA E AMARELA, COMPRIMENTO:200 M, LARGURA:7 CM</t>
    </r>
  </si>
  <si>
    <t>ROLO 200 M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</si>
  <si>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GRAMPEADOR, MATERIAL:METAL, TIPO:MESA, TAMANHO GRAMPO:26/6 E 26/8                  </t>
    </r>
    <r>
      <rPr>
        <b/>
        <sz val="12"/>
        <color rgb="FF000000"/>
        <rFont val="Times New Roman"/>
        <family val="1"/>
      </rPr>
      <t xml:space="preserve">DESCRIÇÃO COMPLEMENTAR:   </t>
    </r>
    <r>
      <rPr>
        <sz val="12"/>
        <color rgb="FF000000"/>
        <rFont val="Times New Roman"/>
        <family val="1"/>
      </rPr>
      <t xml:space="preserve">                        Grampeador - medindo aprox. 20 cm de comprimento para ser utilizado grampos 26/6</t>
    </r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</si>
  <si>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>:                                                                    GRAMPO GRAMPEADOR, MATERIAL:METAL, TRATAMENTO
SUPERFICIAL:GALVANIZADO/COBREADO, TAMANHO:26/6, USO:GRAMPEADOR DE MESA</t>
    </r>
  </si>
  <si>
    <t>CX 5000 UNID.</t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</si>
  <si>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                                    LIVRO PROTOCOLO, QUANTIDADE FOLHAS:100 UN, COMPRIMENTO:220 MM, LARGURA:155
MM, TIPO CAPA:DURA, CARACTERÍSTICAS ADICIONAIS:IMPRESSÃO OFSETE, DUAS FACES, COR PRETA, MATERIAL
CAPA:PAPELÃO, GRAMATURA FOLHAS:75 G/M2, MATERIAL FOLHAS:PAPEL APERGAMINHADO</t>
    </r>
  </si>
  <si>
    <r>
      <rPr>
        <b/>
        <sz val="12"/>
        <color rgb="FF000000"/>
        <rFont val="Times New Roman"/>
        <family val="1"/>
      </rPr>
      <t xml:space="preserve">DESCRIÇÃO CATMAT:      </t>
    </r>
    <r>
      <rPr>
        <sz val="12"/>
        <color rgb="FF000000"/>
        <rFont val="Times New Roman"/>
        <family val="1"/>
      </rPr>
      <t xml:space="preserve">                                                             LIVRO DE PONTO, QUANTIDADE FOLHAS:100, TIPO CAPA:DURA, COR CAPA:PRETA,
COMPRIMENTO:330 MM, LARGURA:216 MM, USO:ADMINISTRATIVO
</t>
    </r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</si>
  <si>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>:                                                                 PINCEL QUADRO BRANCO / MAGNÉTICO, MATERIAL:PLÁSTICO, MATERIAL PONTA:FIBRA
SINTÉTICA, TIPO CARGA:RECARREGÁVEL, COR:DIVERSAS, CARACTERÍSTICAS ADICIONAIS:ESCRITA 2MM, PONTA
ARREDONDADA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</si>
  <si>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    LÁPIS CERA, MATERIAL:CERA PLÁSTICA CX, QUANTIDADE CORES:12</t>
    </r>
  </si>
  <si>
    <t>CX 12 UNID.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</si>
  <si>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   LÁPIS PRETO, MATERIAL CORPO:MADEIRA, DUREZA CARGA:HB, MATERIAL CARGA:GRAFITE Nº
2, NORMAS TÉCNICAS:ABNT 15236/2005
</t>
    </r>
  </si>
  <si>
    <t>CX 144 UNID.</t>
  </si>
  <si>
    <r>
      <rPr>
        <b/>
        <sz val="12"/>
        <color rgb="FF000000"/>
        <rFont val="Times New Roman"/>
        <family val="1"/>
      </rPr>
      <t xml:space="preserve">DESCRIÇÃO CATMAT:    </t>
    </r>
    <r>
      <rPr>
        <sz val="12"/>
        <color rgb="FF000000"/>
        <rFont val="Times New Roman"/>
        <family val="1"/>
      </rPr>
      <t xml:space="preserve">                                                           LIVRO ATA, MATERIAL:PAPEL SULFITE, QUANTIDADE FOLHAS:50 FL, GRAMATURA:75 G/M2,
COMPRIMENTO:297 MM, LARGURA:210 MM</t>
    </r>
  </si>
  <si>
    <r>
      <rPr>
        <b/>
        <sz val="12"/>
        <color rgb="FF000000"/>
        <rFont val="Times New Roman"/>
        <family val="1"/>
      </rPr>
      <t xml:space="preserve">DESCRIÇÃO CATMAT:     </t>
    </r>
    <r>
      <rPr>
        <sz val="12"/>
        <color rgb="FF000000"/>
        <rFont val="Times New Roman"/>
        <family val="1"/>
      </rPr>
      <t xml:space="preserve">                                                            QUADRO BRANCO, MATERIAL:FÓRMICA, ACABAMENTO SUPERFICIAL MOLDURA:ALUMÍNIO,
COR MOLDURA:NATURAL, FINALIDADE:LANÇAMENTO INFORMAÇÕES, LARGURA:120 CM, COMPRIMENTO:250 CM,
TIPO FIXAÇÃO:PAREDE, MATERIAL MOLDURA:ALUMÍNIO CM, COMPONENTES ADICIONAIS:SUPORTE PARA
APAGADOR E PARA LÁPIS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</si>
  <si>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       QUADRO BRANCO, MATERIAL:MDF, ACABAMENTO SUPERFICIAL MOLDURA:ANODIZADO
NATURAL, LARGURA:120 CM, COMPRIMENTO:300 CM, MATERIAL MOLDURA:ALUMÍNIO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</si>
  <si>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 PERFURADOR PAPEL, MATERIAL:FERRO FUNDIDO, TIPO:MESA, CAPACIDADE PERFURAÇÃO:100
FL, FUNCIONAMENTO:MANUAL, CARACTERÍSTICAS ADICIONAIS:FURO REDONDO, MARGEADOR, REGULAGEM DE
PROFUNDIDADE, QUANTIDADE FUROS:2 UN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</si>
  <si>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PINCEL ATÔMICO, MATERIAL:PLÁSTICO RÍGIDO, TIPO PONTA:FELTRO, TIPO
CARGA:RECARREGÁVEL, COR TINTA:PRETA, CARACTERÍSTICAS ADICIONAIS:PONTA GROSSA RETANGULAR
CHANFRADA</t>
    </r>
  </si>
  <si>
    <r>
      <rPr>
        <b/>
        <sz val="12"/>
        <color rgb="FF000000"/>
        <rFont val="Times New Roman"/>
        <family val="1"/>
      </rPr>
      <t xml:space="preserve">DESCRIÇÃO CATMAT;      </t>
    </r>
    <r>
      <rPr>
        <sz val="12"/>
        <color rgb="FF000000"/>
        <rFont val="Times New Roman"/>
        <family val="1"/>
      </rPr>
      <t xml:space="preserve">                                                     PINCEL ATÔMICO, MATERIAL:PLÁSTICO, TIPO PONTA:FELTRO, TIPO CARGA:RECARREGÁVEL,
COR TINTA:AZUL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</si>
  <si>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PINCEL ATÔMICO, MATERIAL:PLÁSTICO, TIPO PONTA:FELTRO, TIPO CARGA:RECARREGÁVEL,
COR TINTA:VERMELHA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</si>
  <si>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      PORTA-CANETA, MATERIAL:ACRÍLICO, LARGURA:230 MM, ALTURA:100 MM,
APLICAÇÃO:ESCRITÓRIO, CARACTERÍSTICAS ADICIONAIS:COM 3 DIVISÕES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</si>
  <si>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PASTA ARQUIVO, MATERIAL:PAPELÃO PRENSADO, TIPO:REGISTRADORA AZ, LARGURA:280 MM,
ALTURA:310 MM, LOMBADA:80 MM, COR:PRETA, CARACTERÍSTICAS ADICIONAIS:COM FERRAGEM TIPO
ALAVANCA/COM DOIS FUROS, APLICAÇÃO:ARQUIVO DE DOCUMENT</t>
    </r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</si>
  <si>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                         PASTA ARQUIVO, MATERIAL:PAPELÃO PRENSADO PLASTIFICADO, TIPO:A Z, LARGURA:280 MM,
ALTURA:350 MM, LOMBADA:50 MM, PRENDEDOR INTERNO:FERRAGEM NIQUELADA, CARACTERÍSTICAS
ADICIONAIS:PRENDEDOR DE PAPEL COM ENCAIXE E SEM BORDA METÁLI </t>
    </r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</si>
  <si>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       PASTA ARQUIVO, MATERIAL:CARTÃO KRAFT, TIPO:SUSPENSA, LARGURA:240 MM, ALTURA:360
MM, COR:PARDA, PRENDEDOR INTERNO:TRILHO, CARACTERÍSTICAS ADICIONAIS:VISOR/HASTE/CABIDE/GANCHO
PLÁSTICO NAS EXTREMIDADE, GRAMATURA:230 G/M2
</t>
    </r>
  </si>
  <si>
    <t>UNID.</t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</si>
  <si>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 xml:space="preserve">:                                                           PASTA ARQUIVO, MATERIAL:PLÁSTICO CORRUGADO FLEXÍVEL, LARGURA:225 MM, ALTURA:55
MM, COR:VARIADA, CARACTERÍSTICAS ADICIONAIS:MONTÁVEL E COM ELÁSTICO, TAMANHO:315 MM,
APLICAÇÃO:MATERIAL DE EXPEDIENTE E ESCRITORIO                                                                 </t>
    </r>
    <r>
      <rPr>
        <b/>
        <sz val="12"/>
        <color rgb="FF000000"/>
        <rFont val="Times New Roman"/>
        <family val="1"/>
      </rPr>
      <t>DESRIÇÃO COMPLEMENTAR</t>
    </r>
    <r>
      <rPr>
        <sz val="12"/>
        <color rgb="FF000000"/>
        <rFont val="Times New Roman"/>
        <family val="1"/>
      </rPr>
      <t>:                             Pasta poliondas 3,5, Chapa confeccionada em plástico corrugado, com estrutura alveolar,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</si>
  <si>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   PASTA ARQUIVO, MATERIAL:PLÁSTICO, TIPO: L, LARGURA:230 MM, ALTURA:335 MM,
COR:INCOLOR</t>
    </r>
  </si>
  <si>
    <r>
      <rPr>
        <b/>
        <sz val="12"/>
        <color theme="1"/>
        <rFont val="Times New Roman"/>
        <family val="1"/>
      </rPr>
      <t xml:space="preserve">DESCRIÇÃO CATMAT: </t>
    </r>
    <r>
      <rPr>
        <sz val="12"/>
        <color theme="1"/>
        <rFont val="Times New Roman"/>
        <family val="1"/>
      </rPr>
      <t xml:space="preserve">                                                                                   PASTA ARQUIVO, MATERIAL:CARTOLINA PLASTIFICADA, TIPO:CLASSIFICADORA, LARGURA:245
MM, ALTURA:330 MM, COR:VARIADA, CARACTERÍSTICAS ADICIONAIS 1:COM GRAMPO TRILHO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</si>
  <si>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        PASTA ARQUIVO, MATERIAL:PAPELÃO REVESTIDO DE PVC, TIPO:CATÁLOGO, LARGURA:255 MM,
ALTURA:330 MM, COR:PRETA, CARACTERÍSTICAS ADICIONAIS:COM PLÁSTICOS, PRENDEDOR INTERNO
COLCHETES, TAMANHO:OFÍCIO, CAPACIDADE:100 FL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</si>
  <si>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PAPEL FOTOGRÁFICO, COR:BRANCA, CARACTERÍSTICAS ADICIONAIS:FORMATO A4,
GRAMATURA:230 G/M2, COMPATIBILIDADE:IMPRESSORA LASER</t>
    </r>
  </si>
  <si>
    <t>PCT 100 FL</t>
  </si>
  <si>
    <t>PCT 10 UNID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</si>
  <si>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PAPEL CARTÃO, MATERIAL:CELULOSE VEGETAL, GRAMATURA:240 G/M2, LARGURA:50 CM,
COR:VARIADA, COMPRIMENTO:70 CM                   </t>
    </r>
  </si>
  <si>
    <r>
      <rPr>
        <b/>
        <sz val="12"/>
        <color rgb="FF000000"/>
        <rFont val="Times New Roman"/>
        <family val="1"/>
      </rPr>
      <t xml:space="preserve">DESCRIÇÃO CATMAT:  </t>
    </r>
    <r>
      <rPr>
        <sz val="12"/>
        <color rgb="FF000000"/>
        <rFont val="Times New Roman"/>
        <family val="1"/>
      </rPr>
      <t xml:space="preserve">                                                      PAPEL PARA IMPRESSÃO FORMATADO, TIPO:SULFITE/APERGAMINHADO/OFÍCIO, TAMANHO (C
X L):297 X 210 MM, GRAMATURA:75 G/M2, COR:BRANCO, CARACTERÍSTICA ADICIONAL:ALVURA SUPERIOR     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</si>
  <si>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    PAPEL CELOFANE, COMPRIMENTO:100 CM, LARGURA:85 CM, COR:VARIADA,
APLICAÇÃO:TRABALHOS EDUCATIVOS, GRAMATURA:18 G/M2</t>
    </r>
  </si>
  <si>
    <r>
      <rPr>
        <b/>
        <sz val="12"/>
        <color rgb="FF000000"/>
        <rFont val="Times New Roman"/>
        <family val="1"/>
      </rPr>
      <t xml:space="preserve"> DESCRIÇÃO CATMAT:          </t>
    </r>
    <r>
      <rPr>
        <sz val="12"/>
        <color rgb="FF000000"/>
        <rFont val="Times New Roman"/>
        <family val="1"/>
      </rPr>
      <t xml:space="preserve">                                              PISTOLA APLICADORA, TENSÃO ALIMENTAÇÃO:110/220 V, POTÊNCIA:250 W,
APLICAÇÃO:COLAGEM, CARACTERÍSTICAS ADICIONAIS:PROFISSIONAL, COMPATÍVEL BASTÃO SILICONE                                               </t>
    </r>
    <r>
      <rPr>
        <b/>
        <sz val="12"/>
        <color rgb="FF000000"/>
        <rFont val="Times New Roman"/>
        <family val="1"/>
      </rPr>
      <t xml:space="preserve">DESCRIÇÃO COMPLEMENTAR:     </t>
    </r>
    <r>
      <rPr>
        <sz val="12"/>
        <color rgb="FF000000"/>
        <rFont val="Times New Roman"/>
        <family val="1"/>
      </rPr>
      <t xml:space="preserve">                             Pistola para bastão de cola quente de silicone, elétrica, medindo 0,7mm de comprimento , corpo injetado em plástico , ponta metálica, tensão 220v com selo do IMETRO</t>
    </r>
  </si>
  <si>
    <r>
      <rPr>
        <b/>
        <sz val="12"/>
        <color theme="1"/>
        <rFont val="Times New Roman"/>
        <family val="1"/>
      </rPr>
      <t>DESCRIÇÃO CATMAT:</t>
    </r>
    <r>
      <rPr>
        <sz val="12"/>
        <color theme="1"/>
        <rFont val="Times New Roman"/>
        <family val="1"/>
      </rPr>
      <t xml:space="preserve">                                                               QUADRO AVISOS, MATERIAL:ALUMÍNIO COM FELTRO VERDE, COMPRIMENTO:200 CM,
LARGURA:120 CM, FINALIDADE:ANEXAR AVISOS, MATERIAL MOLDURA:ALUMÍNIO</t>
    </r>
  </si>
  <si>
    <r>
      <rPr>
        <b/>
        <sz val="12"/>
        <color theme="1"/>
        <rFont val="Times New Roman"/>
        <family val="1"/>
      </rPr>
      <t>DESCRIÇÃO CATMAT:</t>
    </r>
    <r>
      <rPr>
        <sz val="12"/>
        <color theme="1"/>
        <rFont val="Times New Roman"/>
        <family val="1"/>
      </rPr>
      <t xml:space="preserve">                                                          QUADRO AVISOS, MATERIAL:MADEIRA REVESTIDA COM FELTRO VERDE, COMPRIMENTO:150
CM, LARGURA:90 CM, FINALIDADE:ANEXAR AVISOS, MATERIAL MOLDURA:MADEIRA COM PINTURA
ELETROSTÁTICA</t>
    </r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</si>
  <si>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                QUADRO FLIP CHART, MATERIAL PERFIL:AÇO TUBULAR, MATERIAL FUNDO:MDF, COR
FUNDO:BRANCA, LARGURA:70 CM, ALTURA:100 CM, CARACTERÍSTICAS ADICIONAIS:C/CAVALETE AÇO 1,80 M,
RETRÁTIL, RODÍZIOS E SUPOR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</si>
  <si>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RÉGUA ESCRITÓRIO, MATERIAL:ACRÍLICO, COMPRIMENTO:30 CM,
GRADUAÇÃO:CENTÍMETRO/MILÍMETRO, TIPO MATERIAL:RÍGIDO, COR:CRISTAL, CARACTERÍSTICAS
ADICIONAIS:TRANSPARENTE/LARGURA DE 3,5 CM</t>
    </r>
  </si>
  <si>
    <t>PCT 100 UNID</t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</si>
  <si>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>:                                                          TESOURA, MATERIAL:AÇO INOXIDÁVEL, MATERIAL CABO:PLÁSTICO, COMPRIMENTO:11 CM,
CARACTERÍSTICAS ADICIONAIS:SEM PONTA</t>
    </r>
  </si>
  <si>
    <t>ROLO 50 M</t>
  </si>
  <si>
    <r>
      <rPr>
        <b/>
        <sz val="12"/>
        <color rgb="FF000000"/>
        <rFont val="Times New Roman"/>
        <family val="1"/>
      </rPr>
      <t xml:space="preserve">DESCRIÇÃO CATMAT:   </t>
    </r>
    <r>
      <rPr>
        <sz val="12"/>
        <color rgb="FF000000"/>
        <rFont val="Times New Roman"/>
        <family val="1"/>
      </rPr>
      <t xml:space="preserve">                                                                    TNT, GRAMATURA:40 G/M2, COR:VARIADA, LARGURA:1,40 M</t>
    </r>
  </si>
  <si>
    <r>
      <rPr>
        <b/>
        <sz val="12"/>
        <color theme="1"/>
        <rFont val="Times New Roman"/>
        <family val="1"/>
      </rPr>
      <t xml:space="preserve">DESCRIÇÃO CATMAT: </t>
    </r>
    <r>
      <rPr>
        <sz val="12"/>
        <color theme="1"/>
        <rFont val="Times New Roman"/>
        <family val="1"/>
      </rPr>
      <t xml:space="preserve">                                                              TINTA GUACHE, COMPOSIÇÃO:RESINA VINÍCULA/ÁGUA/PIGMENTO/CARGAS E CONSERVANTE,
COR:DIVERSAS, CARACTERÍSTICAS ADICIONAIS:CONJUNTO C/ 6 FRASCOS DE 15 ML CADA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</si>
  <si>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GUILHOTINA, MATERIAL:AÇO INOXIDÁVEL, TIPO:PORTÁTIL, COMPRIMENTO LÂMINA:46 CM,
FUNCIONAMENTO:MANUAL, CAPACIDADE CORTE:20 FOLHAS FL, DIMENSÕES:355 X 555 MM, ALAVANCA:NORMAL                </t>
    </r>
  </si>
  <si>
    <t>ROLO</t>
  </si>
  <si>
    <t>CX 6 UNID.</t>
  </si>
  <si>
    <t>TOTAL</t>
  </si>
  <si>
    <t>unid</t>
  </si>
  <si>
    <r>
      <rPr>
        <b/>
        <sz val="11"/>
        <color theme="1"/>
        <rFont val="Times New Roman"/>
        <family val="1"/>
      </rPr>
      <t>DESCRIÇÃO CATMAT</t>
    </r>
    <r>
      <rPr>
        <sz val="11"/>
        <color theme="1"/>
        <rFont val="Times New Roman"/>
        <family val="1"/>
      </rPr>
      <t>:ETIQUETA IDENTIFICAÇÃO, MATERIAL:PAPEL AUTO ADESIVO, COR:BRANCA, FORMATO:RETANGULAR, COMPRIMENTO:200 MM, LARGURA:85 MM, APRESENTAÇÃO:ROLO, TIPO:COM IMPRESSÃO POR FLEXOGRAFIA, APLICAÇÃO:IDENTIFICAÇÃO MATERIAIS, GRAMATURA:173 G/M2</t>
    </r>
  </si>
  <si>
    <r>
      <rPr>
        <b/>
        <sz val="12"/>
        <color rgb="FF000000"/>
        <rFont val="Times New Roman"/>
        <family val="1"/>
      </rPr>
      <t>DESCRIÇÃO CATMAT:</t>
    </r>
    <r>
      <rPr>
        <sz val="12"/>
        <color rgb="FF000000"/>
        <rFont val="Times New Roman"/>
        <family val="1"/>
      </rPr>
      <t xml:space="preserve">                                                                 ENVELOPE PLÁSTICO, COMPRIMENTO:32 CM, LARGURA:24 CM, CARACTERÍSTICAS
ADICIONAIS:COM 4 FUROS, APLICAÇÃO:PASTA CATÁLOGO, MATERIAL:PLÁSTICO</t>
    </r>
  </si>
  <si>
    <r>
      <rPr>
        <b/>
        <sz val="12"/>
        <color rgb="FF000000"/>
        <rFont val="Times New Roman"/>
        <family val="1"/>
      </rPr>
      <t xml:space="preserve">DESCRIÇÃO CATMAT: </t>
    </r>
    <r>
      <rPr>
        <sz val="12"/>
        <color rgb="FF000000"/>
        <rFont val="Times New Roman"/>
        <family val="1"/>
      </rPr>
      <t xml:space="preserve">                                                             TINTA SERIGRÁFICA, TINTA DE TECIDO
</t>
    </r>
    <r>
      <rPr>
        <b/>
        <sz val="12"/>
        <color rgb="FF000000"/>
        <rFont val="Times New Roman"/>
        <family val="1"/>
      </rPr>
      <t>DESCRIÇÃO COMPLEMENTAR:</t>
    </r>
    <r>
      <rPr>
        <sz val="12"/>
        <color rgb="FF000000"/>
        <rFont val="Times New Roman"/>
        <family val="1"/>
      </rPr>
      <t xml:space="preserve">                                     Tinta para Tecido: Cores variadas Contém: 1 unidade de 37ml. TINTA / PASTA SERIGRÁFICA, ASPECTO FÍSICO:PASTOSO, COMPONENTES:BASE D</t>
    </r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</si>
  <si>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 xml:space="preserve">:                                                          ALFINETE MAPA, ALFINETE DE MAPA                           </t>
    </r>
    <r>
      <rPr>
        <b/>
        <sz val="12"/>
        <color rgb="FF000000"/>
        <rFont val="Times New Roman"/>
        <family val="1"/>
      </rPr>
      <t>DESCRIÇÃO COMPLEMENTAR</t>
    </r>
    <r>
      <rPr>
        <sz val="12"/>
        <color rgb="FF000000"/>
        <rFont val="Times New Roman"/>
        <family val="1"/>
      </rPr>
      <t xml:space="preserve">                                     ALFINETE MAPA, MATERIAL:METAL, TRATAMENTO SUPERFICIAL:NIQUELADO, MATERIAL CABEÇA:PLÁSTICO, FORMATO CABEÇA:REDONDO, COR:VARIADA, COMPRIMENTO:10 MM</t>
    </r>
  </si>
  <si>
    <r>
      <rPr>
        <b/>
        <sz val="12"/>
        <color rgb="FF000000"/>
        <rFont val="Times New Roman"/>
        <family val="1"/>
      </rPr>
      <t>DESCRIÇÃO CATMAT</t>
    </r>
    <r>
      <rPr>
        <sz val="12"/>
        <color rgb="FF000000"/>
        <rFont val="Times New Roman"/>
        <family val="1"/>
      </rPr>
      <t>:                                                                  TINTA PARA CARIMBO, COR:PRETA, COMPONENTES:ÁGUA, PIGMENTOS, ASPECTO
FÍSICO:LÍQUIDO, APLICAÇÃO:ALMOFADA, CAPACIDADE FRASCO:40 ML</t>
    </r>
  </si>
  <si>
    <t xml:space="preserve">64                 COTA PRINCIPAL AMPLA PARTICIPAÇÃO 90%     </t>
  </si>
  <si>
    <t>65                         COTA RESERVADA DO ITEM 64 – 10% ME EPP</t>
  </si>
  <si>
    <t>1                          EXCLUSIVO ME/EPP</t>
  </si>
  <si>
    <t>2   EXCLUSIVO ME/EPP</t>
  </si>
  <si>
    <t>3                  EXCLUSIVO ME/EPP</t>
  </si>
  <si>
    <t>4                            EXCLUSIVO ME/EPP</t>
  </si>
  <si>
    <t>5                            EXCLUSIVO ME/EPP</t>
  </si>
  <si>
    <t>6 EXCLUSIVO ME/EPP</t>
  </si>
  <si>
    <t>7 EXCLUSIVO ME/EPP</t>
  </si>
  <si>
    <t>8 EXCLUSIVO ME/EPP</t>
  </si>
  <si>
    <t>9 EXCLUSIVO ME/EPP</t>
  </si>
  <si>
    <t>10 EXCLUSIVO ME/EPP</t>
  </si>
  <si>
    <t>11 EXCLUSIVO ME/EPP</t>
  </si>
  <si>
    <t>12 EXCLUSIVO ME/EPP</t>
  </si>
  <si>
    <t>13 EXCLUSIVO ME/EPP</t>
  </si>
  <si>
    <t>14 EXCLUSIVO ME/EPP</t>
  </si>
  <si>
    <t>15 EXCLUSIVO ME/EPP</t>
  </si>
  <si>
    <t>16 EXCLUSIVO ME/EPP</t>
  </si>
  <si>
    <t>17 EXCLUSIVO ME/EPP</t>
  </si>
  <si>
    <t>18 EXCLUSIVO ME/EPP</t>
  </si>
  <si>
    <t>19  EXCLUSIVO ME/EPP</t>
  </si>
  <si>
    <t>20   EXCLUSIVO ME/EPP</t>
  </si>
  <si>
    <t>21 EXCLUSIVO ME/EPP</t>
  </si>
  <si>
    <t>22  EXCLUSIVO ME/EPP</t>
  </si>
  <si>
    <t>23 EXCLUSIVO ME/EPP</t>
  </si>
  <si>
    <t>24 EXCLUSIVO ME/EPP</t>
  </si>
  <si>
    <t>25 EXCLUSIVO ME/EPP</t>
  </si>
  <si>
    <t>26 EXCLUSIVO ME/EPP</t>
  </si>
  <si>
    <t>27 EXCLUSIVO ME/EPP</t>
  </si>
  <si>
    <t>28 EXCLUSIVO ME/EPP</t>
  </si>
  <si>
    <t>29 EXCLUSIVO ME/EPP</t>
  </si>
  <si>
    <t>30 EXCLUSIVO ME/EPP</t>
  </si>
  <si>
    <t>31 EXCLUSIVO ME/EPP</t>
  </si>
  <si>
    <t>32 EXCLUSIVO ME/EPP</t>
  </si>
  <si>
    <t>33 EXCLUSIVO ME/EPP</t>
  </si>
  <si>
    <t>34 EXCLUSIVO ME/EPP</t>
  </si>
  <si>
    <t>35 EXCLUSIVO ME/EPP</t>
  </si>
  <si>
    <t>36 EXCLUSIVO ME/EPP</t>
  </si>
  <si>
    <t>37 EXCLUSIVO ME/EPP</t>
  </si>
  <si>
    <t>38 EXCLUSIVO ME/EPP</t>
  </si>
  <si>
    <t>39 EXCLUSIVO ME/EPP</t>
  </si>
  <si>
    <t>40 EXCLUSIVO ME/EPP</t>
  </si>
  <si>
    <t>41 EXCLUSIVO ME/EPP</t>
  </si>
  <si>
    <t>42 EXCLUSIVO ME/EPP</t>
  </si>
  <si>
    <t>43 EXCLUSIVO ME/EPP</t>
  </si>
  <si>
    <t>44 EXCLUSIVO ME/EPP</t>
  </si>
  <si>
    <t>45 EXCLUSIVO ME/EPP</t>
  </si>
  <si>
    <t>46 EXCLUSIVO ME/EPP</t>
  </si>
  <si>
    <t>47 EXCLUSIVO ME/EPP</t>
  </si>
  <si>
    <t>48 EXCLUSIVO ME/EPP</t>
  </si>
  <si>
    <t>49 EXCLUSIVO ME/EPP</t>
  </si>
  <si>
    <t>50 EXCLUSIVO ME/EPP</t>
  </si>
  <si>
    <t>51 EXCLUSIVO ME/EPP</t>
  </si>
  <si>
    <t>52 EXCLUSIVO ME/EPP</t>
  </si>
  <si>
    <t>53 EXCLUSIVO ME/EPP</t>
  </si>
  <si>
    <t>54 EXCLUSIVO ME/EPP</t>
  </si>
  <si>
    <t>55 EXCLUSIVO ME/EPP</t>
  </si>
  <si>
    <t>56 EXCLUSIVO ME/EPP</t>
  </si>
  <si>
    <t>57 EXCLUSIVO ME/EPP</t>
  </si>
  <si>
    <t>58 EXCLUSIVO ME/EPP</t>
  </si>
  <si>
    <t>59 EXCLUSIVO ME/EPP</t>
  </si>
  <si>
    <t>60 EXCLUSIVO ME/EPP</t>
  </si>
  <si>
    <t>61 EXCLUSIVO ME/EPP</t>
  </si>
  <si>
    <t>62 EXCLUSIVO ME/EPP</t>
  </si>
  <si>
    <t>63 EXCLUSIVO ME/EPP</t>
  </si>
  <si>
    <t>66 EXCLUSIVO ME/EPP</t>
  </si>
  <si>
    <t>67 EXCLUSIVO ME/EPP</t>
  </si>
  <si>
    <t>68 EXCLUSIVO ME/EPP</t>
  </si>
  <si>
    <t>69 EXCLUSIVO ME/EPP</t>
  </si>
  <si>
    <t>70 EXCLUSIVO ME/EPP</t>
  </si>
  <si>
    <t>71 EXCLUSIVO ME/EPP</t>
  </si>
  <si>
    <t>72 EXCLUSIVO ME/EPP</t>
  </si>
  <si>
    <t>73 EXCLUSIVO ME/EPP</t>
  </si>
  <si>
    <t>74 EXCLUSIVO ME/EPP</t>
  </si>
  <si>
    <t>75 EXCLUSIVO ME/EPP</t>
  </si>
  <si>
    <t>76 EXCLUSIVO ME/EPP</t>
  </si>
  <si>
    <t>77 EXCLUSIVO ME/EPP</t>
  </si>
  <si>
    <t>78 EXCLUSIVO ME/EPP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</si>
</sst>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u/>
      <sz val="15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2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95057"/>
      <name val="Arial"/>
      <family val="2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22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8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164" fontId="1" fillId="0" borderId="0" xfId="0" applyNumberFormat="1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7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/>
    </xf>
    <xf numFmtId="0" fontId="12" fillId="7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7" borderId="0" xfId="0" applyFont="1" applyFill="1" applyAlignment="1">
      <alignment horizontal="left"/>
    </xf>
    <xf numFmtId="0" fontId="14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44" fontId="12" fillId="7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center" vertical="center" wrapText="1"/>
    </xf>
    <xf numFmtId="44" fontId="13" fillId="4" borderId="1" xfId="1" applyFont="1" applyFill="1" applyBorder="1" applyAlignment="1">
      <alignment horizontal="center" vertical="center"/>
    </xf>
    <xf numFmtId="44" fontId="13" fillId="7" borderId="0" xfId="1" applyFont="1" applyFill="1" applyAlignment="1">
      <alignment horizontal="center" vertical="center" wrapText="1"/>
    </xf>
    <xf numFmtId="44" fontId="13" fillId="0" borderId="0" xfId="1" applyFont="1" applyAlignment="1">
      <alignment horizontal="center" vertical="center" wrapText="1"/>
    </xf>
    <xf numFmtId="44" fontId="12" fillId="0" borderId="0" xfId="1" applyFont="1" applyAlignment="1">
      <alignment horizontal="center"/>
    </xf>
    <xf numFmtId="44" fontId="13" fillId="7" borderId="0" xfId="1" applyFont="1" applyFill="1" applyAlignment="1">
      <alignment horizontal="left"/>
    </xf>
    <xf numFmtId="44" fontId="13" fillId="0" borderId="0" xfId="1" applyFont="1" applyAlignment="1">
      <alignment horizontal="left"/>
    </xf>
    <xf numFmtId="44" fontId="12" fillId="7" borderId="0" xfId="1" applyFont="1" applyFill="1" applyAlignment="1">
      <alignment horizontal="center"/>
    </xf>
    <xf numFmtId="44" fontId="13" fillId="5" borderId="1" xfId="1" applyFont="1" applyFill="1" applyBorder="1" applyAlignment="1">
      <alignment horizontal="center" vertical="center"/>
    </xf>
    <xf numFmtId="44" fontId="13" fillId="5" borderId="1" xfId="1" applyFont="1" applyFill="1" applyBorder="1" applyAlignment="1">
      <alignment horizontal="center" vertical="center" wrapText="1"/>
    </xf>
    <xf numFmtId="44" fontId="14" fillId="2" borderId="4" xfId="1" applyFont="1" applyFill="1" applyBorder="1" applyAlignment="1">
      <alignment horizontal="center" vertical="center" wrapText="1"/>
    </xf>
    <xf numFmtId="44" fontId="14" fillId="2" borderId="1" xfId="1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44" fontId="12" fillId="7" borderId="0" xfId="1" applyFont="1" applyFill="1" applyBorder="1" applyAlignment="1">
      <alignment horizontal="center" vertical="center" wrapText="1"/>
    </xf>
    <xf numFmtId="44" fontId="12" fillId="0" borderId="0" xfId="1" applyFont="1" applyBorder="1" applyAlignment="1">
      <alignment horizontal="center" vertical="center" wrapText="1"/>
    </xf>
    <xf numFmtId="44" fontId="12" fillId="3" borderId="0" xfId="1" applyFont="1" applyFill="1" applyBorder="1" applyAlignment="1">
      <alignment horizontal="center" vertical="center" wrapText="1"/>
    </xf>
    <xf numFmtId="44" fontId="13" fillId="4" borderId="0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6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6" borderId="0" xfId="0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2" fillId="9" borderId="1" xfId="0" applyFont="1" applyFill="1" applyBorder="1" applyAlignment="1">
      <alignment horizontal="center"/>
    </xf>
    <xf numFmtId="8" fontId="12" fillId="7" borderId="1" xfId="1" applyNumberFormat="1" applyFont="1" applyFill="1" applyBorder="1" applyAlignment="1">
      <alignment horizontal="center" vertical="center" wrapText="1"/>
    </xf>
    <xf numFmtId="44" fontId="12" fillId="8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4" fontId="9" fillId="10" borderId="1" xfId="1" applyFont="1" applyFill="1" applyBorder="1"/>
    <xf numFmtId="0" fontId="0" fillId="0" borderId="6" xfId="0" applyBorder="1" applyAlignment="1">
      <alignment horizontal="center" vertical="center"/>
    </xf>
    <xf numFmtId="164" fontId="22" fillId="9" borderId="1" xfId="0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" fillId="11" borderId="0" xfId="0" applyFont="1" applyFill="1"/>
    <xf numFmtId="0" fontId="12" fillId="11" borderId="0" xfId="0" applyFont="1" applyFill="1" applyAlignment="1">
      <alignment horizontal="center"/>
    </xf>
    <xf numFmtId="0" fontId="13" fillId="11" borderId="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44" fontId="12" fillId="11" borderId="1" xfId="1" applyFont="1" applyFill="1" applyBorder="1" applyAlignment="1">
      <alignment horizontal="center" vertical="center" wrapText="1"/>
    </xf>
    <xf numFmtId="44" fontId="13" fillId="11" borderId="1" xfId="1" applyFont="1" applyFill="1" applyBorder="1" applyAlignment="1">
      <alignment horizontal="center" vertical="center"/>
    </xf>
    <xf numFmtId="0" fontId="6" fillId="11" borderId="0" xfId="0" applyFont="1" applyFill="1" applyAlignment="1">
      <alignment wrapText="1"/>
    </xf>
    <xf numFmtId="0" fontId="13" fillId="11" borderId="0" xfId="0" applyFont="1" applyFill="1" applyAlignment="1">
      <alignment horizontal="center" vertical="center" wrapText="1"/>
    </xf>
    <xf numFmtId="44" fontId="13" fillId="11" borderId="0" xfId="1" applyFont="1" applyFill="1" applyAlignment="1">
      <alignment horizontal="center" vertical="center" wrapText="1"/>
    </xf>
    <xf numFmtId="44" fontId="12" fillId="11" borderId="0" xfId="1" applyFont="1" applyFill="1" applyAlignment="1">
      <alignment horizontal="center"/>
    </xf>
    <xf numFmtId="0" fontId="5" fillId="11" borderId="0" xfId="0" applyFont="1" applyFill="1" applyAlignment="1">
      <alignment horizontal="left" wrapText="1"/>
    </xf>
    <xf numFmtId="0" fontId="13" fillId="11" borderId="0" xfId="0" applyFont="1" applyFill="1" applyAlignment="1">
      <alignment horizontal="left"/>
    </xf>
    <xf numFmtId="0" fontId="13" fillId="11" borderId="0" xfId="0" applyFont="1" applyFill="1" applyAlignment="1">
      <alignment horizontal="center" vertical="center"/>
    </xf>
    <xf numFmtId="44" fontId="13" fillId="11" borderId="0" xfId="1" applyFont="1" applyFill="1" applyAlignment="1">
      <alignment horizontal="left"/>
    </xf>
    <xf numFmtId="0" fontId="12" fillId="11" borderId="0" xfId="0" applyFont="1" applyFill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44" fontId="14" fillId="11" borderId="4" xfId="1" applyFont="1" applyFill="1" applyBorder="1" applyAlignment="1">
      <alignment horizontal="center" vertical="center" wrapText="1"/>
    </xf>
    <xf numFmtId="44" fontId="14" fillId="11" borderId="2" xfId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0" xfId="0" applyFont="1" applyFill="1"/>
    <xf numFmtId="0" fontId="9" fillId="11" borderId="5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wrapText="1"/>
    </xf>
    <xf numFmtId="0" fontId="19" fillId="11" borderId="0" xfId="0" applyFont="1" applyFill="1" applyAlignment="1">
      <alignment horizontal="center" vertical="center"/>
    </xf>
    <xf numFmtId="0" fontId="0" fillId="11" borderId="0" xfId="0" applyFill="1" applyAlignment="1">
      <alignment wrapText="1"/>
    </xf>
    <xf numFmtId="0" fontId="0" fillId="11" borderId="0" xfId="0" applyFill="1" applyAlignment="1">
      <alignment vertical="center" wrapText="1"/>
    </xf>
    <xf numFmtId="0" fontId="12" fillId="11" borderId="10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vertical="center" wrapText="1"/>
    </xf>
    <xf numFmtId="0" fontId="20" fillId="11" borderId="0" xfId="0" applyFont="1" applyFill="1" applyAlignment="1">
      <alignment horizontal="center" vertical="center"/>
    </xf>
    <xf numFmtId="0" fontId="9" fillId="11" borderId="8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0" fontId="21" fillId="11" borderId="0" xfId="0" applyFont="1" applyFill="1" applyAlignment="1">
      <alignment horizontal="center" vertical="center"/>
    </xf>
    <xf numFmtId="0" fontId="8" fillId="11" borderId="9" xfId="0" applyFont="1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vertical="center" wrapText="1"/>
    </xf>
    <xf numFmtId="0" fontId="23" fillId="11" borderId="0" xfId="0" applyFont="1" applyFill="1" applyAlignment="1">
      <alignment wrapText="1"/>
    </xf>
    <xf numFmtId="0" fontId="8" fillId="11" borderId="5" xfId="0" applyFont="1" applyFill="1" applyBorder="1" applyAlignment="1">
      <alignment horizontal="justify" vertical="center" wrapText="1"/>
    </xf>
    <xf numFmtId="0" fontId="0" fillId="11" borderId="0" xfId="0" applyFill="1"/>
    <xf numFmtId="0" fontId="5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justify" vertical="center" wrapText="1"/>
    </xf>
    <xf numFmtId="0" fontId="9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 wrapText="1"/>
    </xf>
    <xf numFmtId="44" fontId="12" fillId="11" borderId="0" xfId="1" applyFont="1" applyFill="1" applyBorder="1" applyAlignment="1">
      <alignment horizontal="center" vertical="center" wrapText="1"/>
    </xf>
    <xf numFmtId="44" fontId="13" fillId="11" borderId="0" xfId="1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justify" vertical="center" wrapText="1"/>
    </xf>
    <xf numFmtId="0" fontId="6" fillId="11" borderId="1" xfId="0" applyFont="1" applyFill="1" applyBorder="1" applyAlignment="1">
      <alignment wrapText="1"/>
    </xf>
    <xf numFmtId="0" fontId="9" fillId="11" borderId="9" xfId="0" applyFont="1" applyFill="1" applyBorder="1" applyAlignment="1">
      <alignment horizontal="left" vertical="center" wrapText="1"/>
    </xf>
    <xf numFmtId="0" fontId="6" fillId="11" borderId="0" xfId="0" applyFont="1" applyFill="1"/>
    <xf numFmtId="0" fontId="8" fillId="11" borderId="7" xfId="0" applyFont="1" applyFill="1" applyBorder="1" applyAlignment="1">
      <alignment wrapText="1"/>
    </xf>
    <xf numFmtId="0" fontId="0" fillId="11" borderId="6" xfId="0" applyFill="1" applyBorder="1" applyAlignment="1">
      <alignment horizontal="center" vertical="center"/>
    </xf>
    <xf numFmtId="0" fontId="9" fillId="11" borderId="7" xfId="0" applyFont="1" applyFill="1" applyBorder="1" applyAlignment="1">
      <alignment horizontal="left" vertical="center" wrapText="1"/>
    </xf>
    <xf numFmtId="0" fontId="6" fillId="11" borderId="0" xfId="0" applyFont="1" applyFill="1" applyAlignment="1">
      <alignment horizontal="center"/>
    </xf>
    <xf numFmtId="0" fontId="22" fillId="11" borderId="1" xfId="0" applyFont="1" applyFill="1" applyBorder="1" applyAlignment="1">
      <alignment horizontal="center"/>
    </xf>
    <xf numFmtId="164" fontId="22" fillId="11" borderId="1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7"/>
  <sheetViews>
    <sheetView topLeftCell="F384" zoomScale="60" zoomScaleNormal="60" workbookViewId="0">
      <selection activeCell="I393" sqref="H7:I393"/>
    </sheetView>
  </sheetViews>
  <sheetFormatPr defaultColWidth="8.85546875" defaultRowHeight="11.25" x14ac:dyDescent="0.2"/>
  <cols>
    <col min="1" max="1" width="8.28515625" style="4" bestFit="1" customWidth="1"/>
    <col min="2" max="2" width="57.140625" style="6" customWidth="1"/>
    <col min="3" max="3" width="20.85546875" style="5" bestFit="1" customWidth="1"/>
    <col min="4" max="4" width="15.85546875" style="5" customWidth="1"/>
    <col min="5" max="5" width="19.5703125" style="8" customWidth="1"/>
    <col min="6" max="6" width="29.7109375" style="8" customWidth="1"/>
    <col min="7" max="7" width="29.140625" style="5" customWidth="1"/>
    <col min="8" max="8" width="26.42578125" style="5" customWidth="1"/>
    <col min="9" max="9" width="62.85546875" style="5" customWidth="1"/>
    <col min="10" max="10" width="8.85546875" style="4"/>
    <col min="11" max="11" width="40.28515625" style="4" customWidth="1"/>
    <col min="12" max="16384" width="8.85546875" style="4"/>
  </cols>
  <sheetData>
    <row r="1" spans="1:11" ht="13.5" customHeight="1" x14ac:dyDescent="0.2">
      <c r="B1" s="113"/>
      <c r="C1" s="113"/>
      <c r="D1" s="113"/>
      <c r="E1" s="113"/>
      <c r="F1" s="113"/>
      <c r="G1" s="113"/>
      <c r="H1" s="113"/>
      <c r="I1" s="113"/>
    </row>
    <row r="2" spans="1:11" ht="18" customHeight="1" x14ac:dyDescent="0.3">
      <c r="B2" s="114" t="s">
        <v>4</v>
      </c>
      <c r="C2" s="114"/>
      <c r="D2" s="114"/>
      <c r="E2" s="114"/>
      <c r="F2" s="114"/>
      <c r="G2" s="114"/>
      <c r="H2" s="114"/>
      <c r="I2" s="114"/>
    </row>
    <row r="3" spans="1:11" x14ac:dyDescent="0.2">
      <c r="B3" s="5"/>
    </row>
    <row r="4" spans="1:11" ht="25.5" x14ac:dyDescent="0.35">
      <c r="B4" s="5"/>
      <c r="I4" s="57"/>
    </row>
    <row r="5" spans="1:11" ht="25.5" x14ac:dyDescent="0.35">
      <c r="B5" s="5"/>
      <c r="I5" s="58"/>
    </row>
    <row r="6" spans="1:11" ht="84" customHeight="1" x14ac:dyDescent="0.35">
      <c r="B6" s="5"/>
      <c r="F6" s="60" t="s">
        <v>18</v>
      </c>
      <c r="G6" s="59" t="s">
        <v>9</v>
      </c>
      <c r="I6" s="57"/>
    </row>
    <row r="7" spans="1:11" s="3" customFormat="1" ht="52.5" customHeight="1" x14ac:dyDescent="0.25">
      <c r="B7" s="30"/>
      <c r="C7" s="30"/>
      <c r="D7" s="30"/>
      <c r="E7" s="31"/>
      <c r="F7" s="33" t="s">
        <v>6</v>
      </c>
      <c r="G7" s="32" t="s">
        <v>17</v>
      </c>
      <c r="H7" s="33" t="s">
        <v>7</v>
      </c>
      <c r="I7" s="33" t="s">
        <v>8</v>
      </c>
      <c r="J7" s="34"/>
      <c r="K7" s="34"/>
    </row>
    <row r="8" spans="1:11" s="2" customFormat="1" ht="18.75" customHeight="1" thickBot="1" x14ac:dyDescent="0.3">
      <c r="A8" s="1" t="s">
        <v>0</v>
      </c>
      <c r="B8" s="35" t="s">
        <v>1</v>
      </c>
      <c r="C8" s="35" t="s">
        <v>2</v>
      </c>
      <c r="D8" s="36" t="s">
        <v>10</v>
      </c>
      <c r="E8" s="37" t="s">
        <v>3</v>
      </c>
      <c r="F8" s="35"/>
      <c r="G8" s="38"/>
      <c r="H8" s="38"/>
      <c r="I8" s="35"/>
      <c r="J8" s="39"/>
      <c r="K8" s="39"/>
    </row>
    <row r="9" spans="1:11" s="3" customFormat="1" ht="140.25" customHeight="1" thickBot="1" x14ac:dyDescent="0.3">
      <c r="A9" s="9">
        <v>1</v>
      </c>
      <c r="B9" s="61" t="s">
        <v>117</v>
      </c>
      <c r="C9" s="40" t="s">
        <v>19</v>
      </c>
      <c r="D9" s="17">
        <v>32492</v>
      </c>
      <c r="E9" s="15">
        <v>100</v>
      </c>
      <c r="F9" s="65">
        <v>4.95</v>
      </c>
      <c r="G9" s="67">
        <v>4.38</v>
      </c>
      <c r="H9" s="66">
        <f>ROUND((K9/2),2)</f>
        <v>4.67</v>
      </c>
      <c r="I9" s="68">
        <f>H9*E9</f>
        <v>467</v>
      </c>
      <c r="J9" s="34"/>
      <c r="K9" s="41">
        <f>SUM(F9:G9)</f>
        <v>9.33</v>
      </c>
    </row>
    <row r="10" spans="1:11" s="3" customFormat="1" ht="18" x14ac:dyDescent="0.25">
      <c r="A10" s="10"/>
      <c r="B10" s="42"/>
      <c r="C10" s="42"/>
      <c r="D10" s="42"/>
      <c r="E10" s="43"/>
      <c r="F10" s="69"/>
      <c r="G10" s="70"/>
      <c r="H10" s="70"/>
      <c r="I10" s="71"/>
      <c r="J10" s="34"/>
      <c r="K10" s="41">
        <f t="shared" ref="K10:K73" si="0">SUM(F10:G10)</f>
        <v>0</v>
      </c>
    </row>
    <row r="11" spans="1:11" s="3" customFormat="1" ht="18" x14ac:dyDescent="0.25">
      <c r="A11" s="12"/>
      <c r="B11" s="44"/>
      <c r="C11" s="44"/>
      <c r="D11" s="53"/>
      <c r="E11" s="45"/>
      <c r="F11" s="72"/>
      <c r="G11" s="73"/>
      <c r="H11" s="73"/>
      <c r="I11" s="71"/>
      <c r="J11" s="34"/>
      <c r="K11" s="41">
        <f t="shared" si="0"/>
        <v>0</v>
      </c>
    </row>
    <row r="12" spans="1:11" s="3" customFormat="1" ht="18" x14ac:dyDescent="0.25">
      <c r="A12" s="10"/>
      <c r="B12" s="30"/>
      <c r="C12" s="30"/>
      <c r="D12" s="52"/>
      <c r="E12" s="31"/>
      <c r="F12" s="60" t="s">
        <v>18</v>
      </c>
      <c r="G12" s="76" t="s">
        <v>9</v>
      </c>
      <c r="H12" s="75" t="s">
        <v>7</v>
      </c>
      <c r="I12" s="75" t="s">
        <v>8</v>
      </c>
      <c r="J12" s="34"/>
      <c r="K12" s="41">
        <f t="shared" si="0"/>
        <v>0</v>
      </c>
    </row>
    <row r="13" spans="1:11" ht="18.75" thickBot="1" x14ac:dyDescent="0.25">
      <c r="A13" s="14" t="s">
        <v>0</v>
      </c>
      <c r="B13" s="35" t="s">
        <v>1</v>
      </c>
      <c r="C13" s="35" t="s">
        <v>2</v>
      </c>
      <c r="D13" s="36" t="s">
        <v>10</v>
      </c>
      <c r="E13" s="46" t="s">
        <v>3</v>
      </c>
      <c r="F13" s="33" t="s">
        <v>6</v>
      </c>
      <c r="G13" s="78"/>
      <c r="H13" s="77"/>
      <c r="I13" s="79"/>
      <c r="J13" s="39"/>
      <c r="K13" s="41">
        <f t="shared" si="0"/>
        <v>0</v>
      </c>
    </row>
    <row r="14" spans="1:11" ht="147" customHeight="1" thickBot="1" x14ac:dyDescent="0.3">
      <c r="A14" s="9">
        <v>2</v>
      </c>
      <c r="B14" s="61" t="s">
        <v>20</v>
      </c>
      <c r="C14" s="40" t="s">
        <v>2</v>
      </c>
      <c r="D14" s="17">
        <v>427366</v>
      </c>
      <c r="E14" s="47">
        <v>100</v>
      </c>
      <c r="F14" s="63">
        <v>4.7</v>
      </c>
      <c r="G14" s="67">
        <v>7.79</v>
      </c>
      <c r="H14" s="66">
        <f>ROUND((K14/2),2)</f>
        <v>6.25</v>
      </c>
      <c r="I14" s="68">
        <f>H14*E14</f>
        <v>625</v>
      </c>
      <c r="J14" s="34"/>
      <c r="K14" s="41">
        <f t="shared" si="0"/>
        <v>12.49</v>
      </c>
    </row>
    <row r="15" spans="1:11" ht="18" x14ac:dyDescent="0.25">
      <c r="A15" s="10"/>
      <c r="B15" s="34"/>
      <c r="C15" s="30"/>
      <c r="D15" s="52"/>
      <c r="E15" s="31"/>
      <c r="F15" s="74"/>
      <c r="G15" s="71"/>
      <c r="H15" s="71"/>
      <c r="I15" s="71"/>
      <c r="J15" s="34"/>
      <c r="K15" s="41">
        <f t="shared" si="0"/>
        <v>0</v>
      </c>
    </row>
    <row r="16" spans="1:11" ht="18" x14ac:dyDescent="0.25">
      <c r="A16" s="10"/>
      <c r="B16" s="34"/>
      <c r="C16" s="30"/>
      <c r="D16" s="52"/>
      <c r="E16" s="31"/>
      <c r="F16" s="74"/>
      <c r="G16" s="71"/>
      <c r="H16" s="71"/>
      <c r="I16" s="71"/>
      <c r="J16" s="34"/>
      <c r="K16" s="41">
        <f t="shared" si="0"/>
        <v>0</v>
      </c>
    </row>
    <row r="17" spans="1:11" ht="18" x14ac:dyDescent="0.25">
      <c r="A17" s="10"/>
      <c r="B17" s="30"/>
      <c r="C17" s="30"/>
      <c r="D17" s="52"/>
      <c r="E17" s="31"/>
      <c r="F17" s="60" t="s">
        <v>18</v>
      </c>
      <c r="G17" s="76" t="s">
        <v>9</v>
      </c>
      <c r="H17" s="75" t="s">
        <v>7</v>
      </c>
      <c r="I17" s="75" t="s">
        <v>8</v>
      </c>
      <c r="J17" s="34"/>
      <c r="K17" s="41">
        <f t="shared" si="0"/>
        <v>0</v>
      </c>
    </row>
    <row r="18" spans="1:11" ht="18.75" thickBot="1" x14ac:dyDescent="0.25">
      <c r="A18" s="14" t="s">
        <v>0</v>
      </c>
      <c r="B18" s="35" t="s">
        <v>1</v>
      </c>
      <c r="C18" s="35" t="s">
        <v>2</v>
      </c>
      <c r="D18" s="36" t="s">
        <v>10</v>
      </c>
      <c r="E18" s="46" t="s">
        <v>3</v>
      </c>
      <c r="F18" s="33" t="s">
        <v>6</v>
      </c>
      <c r="G18" s="78"/>
      <c r="H18" s="77"/>
      <c r="I18" s="79"/>
      <c r="J18" s="39"/>
      <c r="K18" s="41">
        <f t="shared" si="0"/>
        <v>0</v>
      </c>
    </row>
    <row r="19" spans="1:11" ht="186.75" customHeight="1" thickBot="1" x14ac:dyDescent="0.3">
      <c r="A19" s="9">
        <v>3</v>
      </c>
      <c r="B19" s="62" t="s">
        <v>21</v>
      </c>
      <c r="C19" s="40" t="s">
        <v>22</v>
      </c>
      <c r="D19" s="17">
        <v>394480</v>
      </c>
      <c r="E19" s="47">
        <v>20</v>
      </c>
      <c r="F19" s="63">
        <v>4.4000000000000004</v>
      </c>
      <c r="G19" s="67">
        <v>5.93</v>
      </c>
      <c r="H19" s="66">
        <f>ROUND((K19/2),2)</f>
        <v>5.17</v>
      </c>
      <c r="I19" s="68">
        <f>H19*E19</f>
        <v>103.4</v>
      </c>
      <c r="J19" s="34"/>
      <c r="K19" s="41">
        <f t="shared" si="0"/>
        <v>10.33</v>
      </c>
    </row>
    <row r="20" spans="1:11" ht="18" x14ac:dyDescent="0.25">
      <c r="A20" s="10"/>
      <c r="B20" s="34"/>
      <c r="C20" s="30"/>
      <c r="D20" s="52"/>
      <c r="E20" s="31"/>
      <c r="F20" s="74"/>
      <c r="G20" s="71"/>
      <c r="H20" s="71"/>
      <c r="I20" s="71"/>
      <c r="J20" s="34"/>
      <c r="K20" s="41">
        <f t="shared" si="0"/>
        <v>0</v>
      </c>
    </row>
    <row r="21" spans="1:11" ht="18" x14ac:dyDescent="0.25">
      <c r="A21" s="10"/>
      <c r="B21" s="34"/>
      <c r="C21" s="30"/>
      <c r="D21" s="52"/>
      <c r="E21" s="31"/>
      <c r="F21" s="74"/>
      <c r="G21" s="71"/>
      <c r="H21" s="71"/>
      <c r="I21" s="71"/>
      <c r="J21" s="34"/>
      <c r="K21" s="41">
        <f t="shared" si="0"/>
        <v>0</v>
      </c>
    </row>
    <row r="22" spans="1:11" ht="18" x14ac:dyDescent="0.25">
      <c r="A22" s="10"/>
      <c r="B22" s="30"/>
      <c r="C22" s="30"/>
      <c r="D22" s="52"/>
      <c r="E22" s="31"/>
      <c r="F22" s="60" t="s">
        <v>18</v>
      </c>
      <c r="G22" s="76" t="s">
        <v>9</v>
      </c>
      <c r="H22" s="75" t="s">
        <v>7</v>
      </c>
      <c r="I22" s="75" t="s">
        <v>8</v>
      </c>
      <c r="J22" s="34"/>
      <c r="K22" s="41">
        <f t="shared" si="0"/>
        <v>0</v>
      </c>
    </row>
    <row r="23" spans="1:11" ht="18.75" thickBot="1" x14ac:dyDescent="0.25">
      <c r="A23" s="14" t="s">
        <v>0</v>
      </c>
      <c r="B23" s="35" t="s">
        <v>1</v>
      </c>
      <c r="C23" s="35" t="s">
        <v>2</v>
      </c>
      <c r="D23" s="36" t="s">
        <v>10</v>
      </c>
      <c r="E23" s="37" t="s">
        <v>3</v>
      </c>
      <c r="F23" s="33" t="s">
        <v>6</v>
      </c>
      <c r="G23" s="78"/>
      <c r="H23" s="77"/>
      <c r="I23" s="79"/>
      <c r="J23" s="39"/>
      <c r="K23" s="41">
        <f t="shared" si="0"/>
        <v>0</v>
      </c>
    </row>
    <row r="24" spans="1:11" ht="148.5" customHeight="1" thickBot="1" x14ac:dyDescent="0.3">
      <c r="A24" s="9">
        <v>4</v>
      </c>
      <c r="B24" s="61" t="s">
        <v>23</v>
      </c>
      <c r="C24" s="40" t="s">
        <v>24</v>
      </c>
      <c r="D24" s="18">
        <v>324375</v>
      </c>
      <c r="E24" s="18">
        <v>100</v>
      </c>
      <c r="F24" s="80">
        <v>11.5</v>
      </c>
      <c r="G24" s="67">
        <v>11.84</v>
      </c>
      <c r="H24" s="66">
        <f>ROUND((K24/2),2)</f>
        <v>11.67</v>
      </c>
      <c r="I24" s="68">
        <f>H24*E24</f>
        <v>1167</v>
      </c>
      <c r="J24" s="34"/>
      <c r="K24" s="41">
        <f t="shared" si="0"/>
        <v>23.34</v>
      </c>
    </row>
    <row r="25" spans="1:11" ht="18" x14ac:dyDescent="0.25">
      <c r="A25" s="10"/>
      <c r="B25" s="34"/>
      <c r="C25" s="30"/>
      <c r="D25" s="52"/>
      <c r="E25" s="31"/>
      <c r="F25" s="74"/>
      <c r="G25" s="71"/>
      <c r="H25" s="71"/>
      <c r="I25" s="71"/>
      <c r="J25" s="34"/>
      <c r="K25" s="41">
        <f t="shared" si="0"/>
        <v>0</v>
      </c>
    </row>
    <row r="26" spans="1:11" ht="18" x14ac:dyDescent="0.25">
      <c r="A26" s="10"/>
      <c r="B26" s="34"/>
      <c r="C26" s="30"/>
      <c r="D26" s="52"/>
      <c r="E26" s="31"/>
      <c r="F26" s="74"/>
      <c r="G26" s="71"/>
      <c r="H26" s="71"/>
      <c r="I26" s="71"/>
      <c r="J26" s="34"/>
      <c r="K26" s="41">
        <f t="shared" si="0"/>
        <v>0</v>
      </c>
    </row>
    <row r="27" spans="1:11" ht="18" x14ac:dyDescent="0.25">
      <c r="A27" s="10"/>
      <c r="B27" s="30"/>
      <c r="C27" s="30"/>
      <c r="D27" s="52"/>
      <c r="E27" s="31"/>
      <c r="F27" s="60" t="s">
        <v>18</v>
      </c>
      <c r="G27" s="76" t="s">
        <v>9</v>
      </c>
      <c r="H27" s="75" t="s">
        <v>7</v>
      </c>
      <c r="I27" s="75" t="s">
        <v>8</v>
      </c>
      <c r="J27" s="34"/>
      <c r="K27" s="41">
        <f t="shared" si="0"/>
        <v>0</v>
      </c>
    </row>
    <row r="28" spans="1:11" ht="18.75" thickBot="1" x14ac:dyDescent="0.25">
      <c r="A28" s="14" t="s">
        <v>0</v>
      </c>
      <c r="B28" s="35" t="s">
        <v>1</v>
      </c>
      <c r="C28" s="35" t="s">
        <v>2</v>
      </c>
      <c r="D28" s="36" t="s">
        <v>5</v>
      </c>
      <c r="E28" s="46" t="s">
        <v>3</v>
      </c>
      <c r="F28" s="33" t="s">
        <v>6</v>
      </c>
      <c r="G28" s="78"/>
      <c r="H28" s="77"/>
      <c r="I28" s="79"/>
      <c r="J28" s="39"/>
      <c r="K28" s="41">
        <f t="shared" si="0"/>
        <v>0</v>
      </c>
    </row>
    <row r="29" spans="1:11" ht="147" customHeight="1" thickBot="1" x14ac:dyDescent="0.3">
      <c r="A29" s="9">
        <v>5</v>
      </c>
      <c r="B29" s="61" t="s">
        <v>25</v>
      </c>
      <c r="C29" s="40" t="s">
        <v>26</v>
      </c>
      <c r="D29" s="17">
        <v>447926</v>
      </c>
      <c r="E29" s="47">
        <v>200</v>
      </c>
      <c r="F29" s="63">
        <v>3.11</v>
      </c>
      <c r="G29" s="67">
        <v>4.24</v>
      </c>
      <c r="H29" s="66">
        <f>ROUND((K29/2),2)</f>
        <v>3.68</v>
      </c>
      <c r="I29" s="68">
        <f>H29*E29</f>
        <v>736</v>
      </c>
      <c r="J29" s="34"/>
      <c r="K29" s="41">
        <f t="shared" si="0"/>
        <v>7.35</v>
      </c>
    </row>
    <row r="30" spans="1:11" ht="18" x14ac:dyDescent="0.25">
      <c r="A30" s="10"/>
      <c r="B30" s="34"/>
      <c r="C30" s="30"/>
      <c r="D30" s="52"/>
      <c r="E30" s="31"/>
      <c r="F30" s="74"/>
      <c r="G30" s="71"/>
      <c r="H30" s="71"/>
      <c r="I30" s="71"/>
      <c r="J30" s="34"/>
      <c r="K30" s="41">
        <f t="shared" si="0"/>
        <v>0</v>
      </c>
    </row>
    <row r="31" spans="1:11" ht="18" x14ac:dyDescent="0.25">
      <c r="A31" s="10"/>
      <c r="B31" s="34"/>
      <c r="C31" s="30"/>
      <c r="D31" s="52"/>
      <c r="E31" s="31"/>
      <c r="F31" s="74"/>
      <c r="G31" s="71"/>
      <c r="H31" s="71"/>
      <c r="I31" s="71"/>
      <c r="J31" s="34"/>
      <c r="K31" s="41">
        <f t="shared" si="0"/>
        <v>0</v>
      </c>
    </row>
    <row r="32" spans="1:11" ht="18" x14ac:dyDescent="0.25">
      <c r="A32" s="10"/>
      <c r="B32" s="30"/>
      <c r="C32" s="30"/>
      <c r="D32" s="52"/>
      <c r="E32" s="31"/>
      <c r="F32" s="60" t="s">
        <v>18</v>
      </c>
      <c r="G32" s="76" t="s">
        <v>9</v>
      </c>
      <c r="H32" s="75" t="s">
        <v>7</v>
      </c>
      <c r="I32" s="75" t="s">
        <v>8</v>
      </c>
      <c r="J32" s="34"/>
      <c r="K32" s="41">
        <f t="shared" si="0"/>
        <v>0</v>
      </c>
    </row>
    <row r="33" spans="1:11" ht="18.75" thickBot="1" x14ac:dyDescent="0.25">
      <c r="A33" s="14" t="s">
        <v>0</v>
      </c>
      <c r="B33" s="35" t="s">
        <v>1</v>
      </c>
      <c r="C33" s="35" t="s">
        <v>2</v>
      </c>
      <c r="D33" s="36" t="s">
        <v>10</v>
      </c>
      <c r="E33" s="46" t="s">
        <v>3</v>
      </c>
      <c r="F33" s="33" t="s">
        <v>6</v>
      </c>
      <c r="G33" s="78"/>
      <c r="H33" s="77"/>
      <c r="I33" s="79"/>
      <c r="J33" s="39"/>
      <c r="K33" s="41">
        <f t="shared" si="0"/>
        <v>0</v>
      </c>
    </row>
    <row r="34" spans="1:11" ht="140.25" customHeight="1" thickBot="1" x14ac:dyDescent="0.3">
      <c r="A34" s="9">
        <v>6</v>
      </c>
      <c r="B34" s="20" t="s">
        <v>27</v>
      </c>
      <c r="C34" s="40" t="s">
        <v>28</v>
      </c>
      <c r="D34" s="19">
        <v>477113</v>
      </c>
      <c r="E34" s="19">
        <v>100</v>
      </c>
      <c r="F34" s="64">
        <v>14.78</v>
      </c>
      <c r="G34" s="67">
        <v>16.09</v>
      </c>
      <c r="H34" s="66">
        <f>ROUND((K34/2),2)</f>
        <v>15.44</v>
      </c>
      <c r="I34" s="68">
        <f>H34*E34</f>
        <v>1544</v>
      </c>
      <c r="J34" s="34"/>
      <c r="K34" s="41">
        <f t="shared" si="0"/>
        <v>30.869999999999997</v>
      </c>
    </row>
    <row r="35" spans="1:11" ht="18" x14ac:dyDescent="0.25">
      <c r="A35" s="10"/>
      <c r="B35" s="34"/>
      <c r="C35" s="30"/>
      <c r="D35" s="52"/>
      <c r="E35" s="31"/>
      <c r="F35" s="74"/>
      <c r="G35" s="71"/>
      <c r="H35" s="71"/>
      <c r="I35" s="71"/>
      <c r="J35" s="34"/>
      <c r="K35" s="41">
        <f t="shared" si="0"/>
        <v>0</v>
      </c>
    </row>
    <row r="36" spans="1:11" ht="18" x14ac:dyDescent="0.25">
      <c r="A36" s="10"/>
      <c r="B36" s="34"/>
      <c r="C36" s="30"/>
      <c r="D36" s="52"/>
      <c r="E36" s="31"/>
      <c r="F36" s="74"/>
      <c r="G36" s="71"/>
      <c r="H36" s="71"/>
      <c r="I36" s="71"/>
      <c r="J36" s="34"/>
      <c r="K36" s="41">
        <f t="shared" si="0"/>
        <v>0</v>
      </c>
    </row>
    <row r="37" spans="1:11" ht="18" x14ac:dyDescent="0.25">
      <c r="A37" s="10"/>
      <c r="B37" s="30"/>
      <c r="C37" s="30"/>
      <c r="D37" s="52"/>
      <c r="E37" s="31"/>
      <c r="F37" s="60" t="s">
        <v>18</v>
      </c>
      <c r="G37" s="76" t="s">
        <v>9</v>
      </c>
      <c r="H37" s="75" t="s">
        <v>7</v>
      </c>
      <c r="I37" s="75" t="s">
        <v>8</v>
      </c>
      <c r="J37" s="34"/>
      <c r="K37" s="41">
        <f t="shared" si="0"/>
        <v>0</v>
      </c>
    </row>
    <row r="38" spans="1:11" ht="18" x14ac:dyDescent="0.2">
      <c r="A38" s="14" t="s">
        <v>0</v>
      </c>
      <c r="B38" s="35" t="s">
        <v>1</v>
      </c>
      <c r="C38" s="35" t="s">
        <v>2</v>
      </c>
      <c r="D38" s="36" t="s">
        <v>10</v>
      </c>
      <c r="E38" s="46">
        <v>2</v>
      </c>
      <c r="F38" s="33" t="s">
        <v>6</v>
      </c>
      <c r="G38" s="78"/>
      <c r="H38" s="77"/>
      <c r="I38" s="79"/>
      <c r="J38" s="39"/>
      <c r="K38" s="41">
        <f t="shared" si="0"/>
        <v>0</v>
      </c>
    </row>
    <row r="39" spans="1:11" ht="172.5" customHeight="1" x14ac:dyDescent="0.25">
      <c r="A39" s="9">
        <v>7</v>
      </c>
      <c r="B39" s="20" t="s">
        <v>30</v>
      </c>
      <c r="C39" s="40" t="s">
        <v>29</v>
      </c>
      <c r="D39" s="21">
        <v>200081</v>
      </c>
      <c r="E39" s="47">
        <v>50</v>
      </c>
      <c r="F39" s="63">
        <v>37</v>
      </c>
      <c r="G39" s="67">
        <v>55.8</v>
      </c>
      <c r="H39" s="66">
        <f>ROUND((K39/2),2)</f>
        <v>46.4</v>
      </c>
      <c r="I39" s="68">
        <f>H39*E39</f>
        <v>2320</v>
      </c>
      <c r="J39" s="34"/>
      <c r="K39" s="41">
        <f t="shared" si="0"/>
        <v>92.8</v>
      </c>
    </row>
    <row r="40" spans="1:11" ht="18" x14ac:dyDescent="0.25">
      <c r="A40" s="10"/>
      <c r="B40" s="34"/>
      <c r="C40" s="30"/>
      <c r="D40" s="52"/>
      <c r="E40" s="31"/>
      <c r="F40" s="74"/>
      <c r="G40" s="71"/>
      <c r="H40" s="71"/>
      <c r="I40" s="71"/>
      <c r="J40" s="34"/>
      <c r="K40" s="41">
        <f t="shared" si="0"/>
        <v>0</v>
      </c>
    </row>
    <row r="41" spans="1:11" ht="18" x14ac:dyDescent="0.25">
      <c r="A41" s="10"/>
      <c r="B41" s="34"/>
      <c r="C41" s="30"/>
      <c r="D41" s="52"/>
      <c r="E41" s="31"/>
      <c r="F41" s="74"/>
      <c r="G41" s="71"/>
      <c r="H41" s="71"/>
      <c r="I41" s="71"/>
      <c r="J41" s="34"/>
      <c r="K41" s="41">
        <f t="shared" si="0"/>
        <v>0</v>
      </c>
    </row>
    <row r="42" spans="1:11" ht="18" x14ac:dyDescent="0.25">
      <c r="A42" s="10"/>
      <c r="B42" s="30"/>
      <c r="C42" s="30"/>
      <c r="D42" s="52"/>
      <c r="E42" s="31"/>
      <c r="F42" s="60" t="s">
        <v>18</v>
      </c>
      <c r="G42" s="76" t="s">
        <v>9</v>
      </c>
      <c r="H42" s="75" t="s">
        <v>7</v>
      </c>
      <c r="I42" s="75" t="s">
        <v>8</v>
      </c>
      <c r="J42" s="34"/>
      <c r="K42" s="41">
        <f t="shared" si="0"/>
        <v>0</v>
      </c>
    </row>
    <row r="43" spans="1:11" ht="18.75" thickBot="1" x14ac:dyDescent="0.25">
      <c r="A43" s="14" t="s">
        <v>0</v>
      </c>
      <c r="B43" s="35" t="s">
        <v>1</v>
      </c>
      <c r="C43" s="35" t="s">
        <v>2</v>
      </c>
      <c r="D43" s="36" t="s">
        <v>10</v>
      </c>
      <c r="E43" s="46" t="s">
        <v>3</v>
      </c>
      <c r="F43" s="33" t="s">
        <v>6</v>
      </c>
      <c r="G43" s="78"/>
      <c r="H43" s="77"/>
      <c r="I43" s="79"/>
      <c r="J43" s="39"/>
      <c r="K43" s="41">
        <f t="shared" si="0"/>
        <v>0</v>
      </c>
    </row>
    <row r="44" spans="1:11" ht="170.25" customHeight="1" thickBot="1" x14ac:dyDescent="0.3">
      <c r="A44" s="9">
        <v>8</v>
      </c>
      <c r="B44" s="86" t="s">
        <v>31</v>
      </c>
      <c r="C44" s="40" t="s">
        <v>24</v>
      </c>
      <c r="D44" s="17">
        <v>271835</v>
      </c>
      <c r="E44" s="47">
        <v>10</v>
      </c>
      <c r="F44" s="103">
        <v>29.81</v>
      </c>
      <c r="G44" s="67">
        <v>31.08</v>
      </c>
      <c r="H44" s="66">
        <f>ROUND((K44/2),2)</f>
        <v>30.45</v>
      </c>
      <c r="I44" s="68">
        <f>H44*E44</f>
        <v>304.5</v>
      </c>
      <c r="J44" s="34"/>
      <c r="K44" s="41">
        <f t="shared" si="0"/>
        <v>60.89</v>
      </c>
    </row>
    <row r="45" spans="1:11" ht="18" x14ac:dyDescent="0.25">
      <c r="A45" s="10"/>
      <c r="B45" s="34"/>
      <c r="C45" s="30"/>
      <c r="D45" s="52"/>
      <c r="E45" s="31"/>
      <c r="F45" s="74"/>
      <c r="G45" s="71"/>
      <c r="H45" s="71"/>
      <c r="I45" s="71"/>
      <c r="J45" s="34"/>
      <c r="K45" s="41">
        <f t="shared" si="0"/>
        <v>0</v>
      </c>
    </row>
    <row r="46" spans="1:11" ht="18" x14ac:dyDescent="0.25">
      <c r="A46" s="10"/>
      <c r="B46" s="34"/>
      <c r="C46" s="30"/>
      <c r="D46" s="52"/>
      <c r="E46" s="31"/>
      <c r="F46" s="74"/>
      <c r="G46" s="71"/>
      <c r="H46" s="71"/>
      <c r="I46" s="71"/>
      <c r="J46" s="34"/>
      <c r="K46" s="41">
        <f t="shared" si="0"/>
        <v>0</v>
      </c>
    </row>
    <row r="47" spans="1:11" ht="18" x14ac:dyDescent="0.25">
      <c r="A47" s="10"/>
      <c r="B47" s="30"/>
      <c r="C47" s="30"/>
      <c r="D47" s="52"/>
      <c r="E47" s="31"/>
      <c r="F47" s="60" t="s">
        <v>18</v>
      </c>
      <c r="G47" s="76" t="s">
        <v>9</v>
      </c>
      <c r="H47" s="75" t="s">
        <v>7</v>
      </c>
      <c r="I47" s="75" t="s">
        <v>8</v>
      </c>
      <c r="J47" s="34"/>
      <c r="K47" s="41">
        <f t="shared" si="0"/>
        <v>0</v>
      </c>
    </row>
    <row r="48" spans="1:11" ht="18" x14ac:dyDescent="0.2">
      <c r="A48" s="14" t="s">
        <v>0</v>
      </c>
      <c r="B48" s="35" t="s">
        <v>1</v>
      </c>
      <c r="C48" s="35" t="s">
        <v>2</v>
      </c>
      <c r="D48" s="36" t="s">
        <v>10</v>
      </c>
      <c r="E48" s="46" t="s">
        <v>3</v>
      </c>
      <c r="F48" s="33" t="s">
        <v>6</v>
      </c>
      <c r="G48" s="78"/>
      <c r="H48" s="77"/>
      <c r="I48" s="79"/>
      <c r="J48" s="39"/>
      <c r="K48" s="41">
        <f t="shared" si="0"/>
        <v>0</v>
      </c>
    </row>
    <row r="49" spans="1:11" ht="161.25" customHeight="1" x14ac:dyDescent="0.25">
      <c r="A49" s="9">
        <v>9</v>
      </c>
      <c r="B49" s="22" t="s">
        <v>32</v>
      </c>
      <c r="C49" s="40" t="s">
        <v>24</v>
      </c>
      <c r="D49" s="88">
        <v>432816</v>
      </c>
      <c r="E49" s="47">
        <v>50</v>
      </c>
      <c r="F49" s="63">
        <v>38.799999999999997</v>
      </c>
      <c r="G49" s="67">
        <v>39.01</v>
      </c>
      <c r="H49" s="66">
        <f>ROUND((K49/2),2)</f>
        <v>38.909999999999997</v>
      </c>
      <c r="I49" s="68">
        <f>H49*E49</f>
        <v>1945.4999999999998</v>
      </c>
      <c r="J49" s="34"/>
      <c r="K49" s="41">
        <f t="shared" si="0"/>
        <v>77.81</v>
      </c>
    </row>
    <row r="50" spans="1:11" ht="18" x14ac:dyDescent="0.25">
      <c r="A50" s="10"/>
      <c r="B50" s="34"/>
      <c r="C50" s="30"/>
      <c r="D50" s="52"/>
      <c r="E50" s="31"/>
      <c r="F50" s="74"/>
      <c r="G50" s="71"/>
      <c r="H50" s="71"/>
      <c r="I50" s="71"/>
      <c r="J50" s="34"/>
      <c r="K50" s="41">
        <f t="shared" si="0"/>
        <v>0</v>
      </c>
    </row>
    <row r="51" spans="1:11" ht="18" x14ac:dyDescent="0.25">
      <c r="A51" s="10"/>
      <c r="B51" s="34"/>
      <c r="C51" s="30"/>
      <c r="D51" s="52"/>
      <c r="E51" s="31"/>
      <c r="F51" s="74"/>
      <c r="G51" s="71"/>
      <c r="H51" s="71"/>
      <c r="I51" s="71"/>
      <c r="J51" s="34"/>
      <c r="K51" s="41">
        <f t="shared" si="0"/>
        <v>0</v>
      </c>
    </row>
    <row r="52" spans="1:11" ht="18" x14ac:dyDescent="0.25">
      <c r="A52" s="10"/>
      <c r="B52" s="30"/>
      <c r="C52" s="30"/>
      <c r="D52" s="52"/>
      <c r="E52" s="31"/>
      <c r="F52" s="60" t="s">
        <v>18</v>
      </c>
      <c r="G52" s="76" t="s">
        <v>9</v>
      </c>
      <c r="H52" s="75" t="s">
        <v>7</v>
      </c>
      <c r="I52" s="75" t="s">
        <v>8</v>
      </c>
      <c r="J52" s="34"/>
      <c r="K52" s="41">
        <f t="shared" si="0"/>
        <v>0</v>
      </c>
    </row>
    <row r="53" spans="1:11" ht="18" x14ac:dyDescent="0.2">
      <c r="A53" s="14" t="s">
        <v>0</v>
      </c>
      <c r="B53" s="35" t="s">
        <v>1</v>
      </c>
      <c r="C53" s="35" t="s">
        <v>2</v>
      </c>
      <c r="D53" s="36" t="s">
        <v>10</v>
      </c>
      <c r="E53" s="46" t="s">
        <v>3</v>
      </c>
      <c r="F53" s="33" t="s">
        <v>6</v>
      </c>
      <c r="G53" s="78"/>
      <c r="H53" s="77"/>
      <c r="I53" s="79"/>
      <c r="J53" s="39"/>
      <c r="K53" s="41">
        <f t="shared" si="0"/>
        <v>0</v>
      </c>
    </row>
    <row r="54" spans="1:11" ht="108" customHeight="1" x14ac:dyDescent="0.25">
      <c r="A54" s="9">
        <v>10</v>
      </c>
      <c r="B54" s="87" t="s">
        <v>33</v>
      </c>
      <c r="C54" s="40" t="s">
        <v>28</v>
      </c>
      <c r="D54" s="48">
        <v>317251</v>
      </c>
      <c r="E54" s="47">
        <v>20</v>
      </c>
      <c r="F54" s="63">
        <v>28</v>
      </c>
      <c r="G54" s="67">
        <v>18.62</v>
      </c>
      <c r="H54" s="66">
        <f>ROUND((K54/2),2)</f>
        <v>23.31</v>
      </c>
      <c r="I54" s="68">
        <f>H54*E54</f>
        <v>466.2</v>
      </c>
      <c r="J54" s="34"/>
      <c r="K54" s="41">
        <f t="shared" si="0"/>
        <v>46.620000000000005</v>
      </c>
    </row>
    <row r="55" spans="1:11" ht="18" x14ac:dyDescent="0.25">
      <c r="A55" s="10"/>
      <c r="B55" s="34"/>
      <c r="C55" s="30"/>
      <c r="D55" s="52"/>
      <c r="E55" s="31"/>
      <c r="F55" s="74"/>
      <c r="G55" s="71"/>
      <c r="H55" s="71"/>
      <c r="I55" s="71"/>
      <c r="J55" s="34"/>
      <c r="K55" s="41">
        <f t="shared" si="0"/>
        <v>0</v>
      </c>
    </row>
    <row r="56" spans="1:11" ht="18" x14ac:dyDescent="0.25">
      <c r="A56" s="10"/>
      <c r="B56" s="34"/>
      <c r="C56" s="30"/>
      <c r="D56" s="52"/>
      <c r="E56" s="31"/>
      <c r="F56" s="74"/>
      <c r="G56" s="71"/>
      <c r="H56" s="71"/>
      <c r="I56" s="71"/>
      <c r="J56" s="34"/>
      <c r="K56" s="41">
        <f t="shared" si="0"/>
        <v>0</v>
      </c>
    </row>
    <row r="57" spans="1:11" ht="18" x14ac:dyDescent="0.25">
      <c r="A57" s="10"/>
      <c r="B57" s="30"/>
      <c r="C57" s="30"/>
      <c r="D57" s="52"/>
      <c r="E57" s="31"/>
      <c r="F57" s="60" t="s">
        <v>18</v>
      </c>
      <c r="G57" s="76" t="s">
        <v>9</v>
      </c>
      <c r="H57" s="75" t="s">
        <v>7</v>
      </c>
      <c r="I57" s="75" t="s">
        <v>8</v>
      </c>
      <c r="J57" s="34"/>
      <c r="K57" s="41">
        <f t="shared" si="0"/>
        <v>0</v>
      </c>
    </row>
    <row r="58" spans="1:11" ht="18" x14ac:dyDescent="0.2">
      <c r="A58" s="14" t="s">
        <v>0</v>
      </c>
      <c r="B58" s="35" t="s">
        <v>1</v>
      </c>
      <c r="C58" s="35" t="s">
        <v>2</v>
      </c>
      <c r="D58" s="36" t="s">
        <v>10</v>
      </c>
      <c r="E58" s="46" t="s">
        <v>3</v>
      </c>
      <c r="F58" s="33" t="s">
        <v>6</v>
      </c>
      <c r="G58" s="78"/>
      <c r="H58" s="77"/>
      <c r="I58" s="79"/>
      <c r="J58" s="39"/>
      <c r="K58" s="41">
        <f t="shared" si="0"/>
        <v>0</v>
      </c>
    </row>
    <row r="59" spans="1:11" ht="135.75" customHeight="1" x14ac:dyDescent="0.25">
      <c r="A59" s="9">
        <v>11</v>
      </c>
      <c r="B59" s="89" t="s">
        <v>34</v>
      </c>
      <c r="C59" s="49" t="s">
        <v>11</v>
      </c>
      <c r="D59" s="90">
        <v>381890</v>
      </c>
      <c r="E59" s="47">
        <v>30</v>
      </c>
      <c r="F59" s="63">
        <v>11.05</v>
      </c>
      <c r="G59" s="67">
        <v>16.25</v>
      </c>
      <c r="H59" s="66">
        <f>ROUND((K59/2),2)</f>
        <v>13.65</v>
      </c>
      <c r="I59" s="68">
        <f>H59*E59</f>
        <v>409.5</v>
      </c>
      <c r="J59" s="34"/>
      <c r="K59" s="41">
        <f t="shared" si="0"/>
        <v>27.3</v>
      </c>
    </row>
    <row r="60" spans="1:11" ht="18" x14ac:dyDescent="0.25">
      <c r="A60" s="10"/>
      <c r="B60" s="34"/>
      <c r="C60" s="30"/>
      <c r="D60" s="52"/>
      <c r="E60" s="31"/>
      <c r="F60" s="74"/>
      <c r="G60" s="71"/>
      <c r="H60" s="71"/>
      <c r="I60" s="71"/>
      <c r="J60" s="34"/>
      <c r="K60" s="41">
        <f t="shared" si="0"/>
        <v>0</v>
      </c>
    </row>
    <row r="61" spans="1:11" ht="18" x14ac:dyDescent="0.25">
      <c r="A61" s="10"/>
      <c r="B61" s="34"/>
      <c r="C61" s="30"/>
      <c r="D61" s="52"/>
      <c r="E61" s="31"/>
      <c r="F61" s="74"/>
      <c r="G61" s="71"/>
      <c r="H61" s="71"/>
      <c r="I61" s="71"/>
      <c r="J61" s="34"/>
      <c r="K61" s="41">
        <f t="shared" si="0"/>
        <v>0</v>
      </c>
    </row>
    <row r="62" spans="1:11" ht="18" x14ac:dyDescent="0.25">
      <c r="A62" s="10"/>
      <c r="B62" s="30"/>
      <c r="C62" s="30"/>
      <c r="D62" s="52"/>
      <c r="E62" s="31"/>
      <c r="F62" s="60" t="s">
        <v>18</v>
      </c>
      <c r="G62" s="76" t="s">
        <v>9</v>
      </c>
      <c r="H62" s="75" t="s">
        <v>7</v>
      </c>
      <c r="I62" s="75" t="s">
        <v>8</v>
      </c>
      <c r="J62" s="34"/>
      <c r="K62" s="41">
        <f t="shared" si="0"/>
        <v>0</v>
      </c>
    </row>
    <row r="63" spans="1:11" ht="18" x14ac:dyDescent="0.2">
      <c r="A63" s="14" t="s">
        <v>0</v>
      </c>
      <c r="B63" s="35" t="s">
        <v>1</v>
      </c>
      <c r="C63" s="35" t="s">
        <v>2</v>
      </c>
      <c r="D63" s="36" t="s">
        <v>10</v>
      </c>
      <c r="E63" s="46" t="s">
        <v>3</v>
      </c>
      <c r="F63" s="33" t="s">
        <v>6</v>
      </c>
      <c r="G63" s="78"/>
      <c r="H63" s="77"/>
      <c r="I63" s="79"/>
      <c r="J63" s="39"/>
      <c r="K63" s="41">
        <f t="shared" si="0"/>
        <v>0</v>
      </c>
    </row>
    <row r="64" spans="1:11" ht="126" customHeight="1" x14ac:dyDescent="0.25">
      <c r="A64" s="9">
        <v>12</v>
      </c>
      <c r="B64" s="87" t="s">
        <v>35</v>
      </c>
      <c r="C64" s="49" t="s">
        <v>12</v>
      </c>
      <c r="D64" s="24">
        <v>394691</v>
      </c>
      <c r="E64" s="47">
        <v>30</v>
      </c>
      <c r="F64" s="63">
        <v>20.8</v>
      </c>
      <c r="G64" s="67">
        <v>27.51</v>
      </c>
      <c r="H64" s="66">
        <f>ROUND((K64/2),2)</f>
        <v>24.16</v>
      </c>
      <c r="I64" s="68">
        <f>H64*E64</f>
        <v>724.8</v>
      </c>
      <c r="J64" s="34"/>
      <c r="K64" s="41">
        <f t="shared" si="0"/>
        <v>48.31</v>
      </c>
    </row>
    <row r="65" spans="1:11" ht="18" x14ac:dyDescent="0.25">
      <c r="A65" s="10"/>
      <c r="B65" s="34"/>
      <c r="C65" s="30"/>
      <c r="D65" s="52"/>
      <c r="E65" s="31"/>
      <c r="F65" s="74"/>
      <c r="G65" s="71"/>
      <c r="H65" s="71"/>
      <c r="I65" s="71"/>
      <c r="J65" s="34"/>
      <c r="K65" s="41">
        <f t="shared" si="0"/>
        <v>0</v>
      </c>
    </row>
    <row r="66" spans="1:11" ht="18" x14ac:dyDescent="0.25">
      <c r="A66" s="10"/>
      <c r="B66" s="34"/>
      <c r="C66" s="30"/>
      <c r="D66" s="52"/>
      <c r="E66" s="31"/>
      <c r="F66" s="74"/>
      <c r="G66" s="71"/>
      <c r="H66" s="71"/>
      <c r="I66" s="71"/>
      <c r="J66" s="34"/>
      <c r="K66" s="41">
        <f t="shared" si="0"/>
        <v>0</v>
      </c>
    </row>
    <row r="67" spans="1:11" ht="18" x14ac:dyDescent="0.25">
      <c r="A67" s="10"/>
      <c r="B67" s="30"/>
      <c r="C67" s="30"/>
      <c r="D67" s="52"/>
      <c r="E67" s="31"/>
      <c r="F67" s="60" t="s">
        <v>18</v>
      </c>
      <c r="G67" s="76" t="s">
        <v>9</v>
      </c>
      <c r="H67" s="75" t="s">
        <v>7</v>
      </c>
      <c r="I67" s="75" t="s">
        <v>8</v>
      </c>
      <c r="J67" s="34"/>
      <c r="K67" s="41">
        <f t="shared" si="0"/>
        <v>0</v>
      </c>
    </row>
    <row r="68" spans="1:11" ht="18" x14ac:dyDescent="0.2">
      <c r="A68" s="14" t="s">
        <v>0</v>
      </c>
      <c r="B68" s="35" t="s">
        <v>1</v>
      </c>
      <c r="C68" s="35" t="s">
        <v>2</v>
      </c>
      <c r="D68" s="36" t="s">
        <v>10</v>
      </c>
      <c r="E68" s="46" t="s">
        <v>3</v>
      </c>
      <c r="F68" s="33" t="s">
        <v>6</v>
      </c>
      <c r="G68" s="78"/>
      <c r="H68" s="77"/>
      <c r="I68" s="79"/>
      <c r="J68" s="39"/>
      <c r="K68" s="41">
        <f t="shared" si="0"/>
        <v>0</v>
      </c>
    </row>
    <row r="69" spans="1:11" ht="192" customHeight="1" x14ac:dyDescent="0.25">
      <c r="A69" s="9">
        <v>13</v>
      </c>
      <c r="B69" s="25" t="s">
        <v>36</v>
      </c>
      <c r="C69" s="40" t="s">
        <v>13</v>
      </c>
      <c r="D69" s="24">
        <v>340545</v>
      </c>
      <c r="E69" s="47">
        <v>500</v>
      </c>
      <c r="F69" s="63">
        <v>0.95</v>
      </c>
      <c r="G69" s="67">
        <v>1.1100000000000001</v>
      </c>
      <c r="H69" s="66">
        <f>ROUND((K69/2),2)</f>
        <v>1.03</v>
      </c>
      <c r="I69" s="68">
        <f>H69*E69</f>
        <v>515</v>
      </c>
      <c r="J69" s="34"/>
      <c r="K69" s="41">
        <f t="shared" si="0"/>
        <v>2.06</v>
      </c>
    </row>
    <row r="70" spans="1:11" ht="18" x14ac:dyDescent="0.25">
      <c r="A70" s="10"/>
      <c r="B70" s="34"/>
      <c r="C70" s="30"/>
      <c r="D70" s="52"/>
      <c r="E70" s="31"/>
      <c r="F70" s="74"/>
      <c r="G70" s="71"/>
      <c r="H70" s="71"/>
      <c r="I70" s="71"/>
      <c r="J70" s="34"/>
      <c r="K70" s="41">
        <f t="shared" si="0"/>
        <v>0</v>
      </c>
    </row>
    <row r="71" spans="1:11" ht="18" x14ac:dyDescent="0.25">
      <c r="A71" s="10"/>
      <c r="B71" s="34"/>
      <c r="C71" s="30"/>
      <c r="D71" s="52"/>
      <c r="E71" s="31"/>
      <c r="F71" s="74"/>
      <c r="G71" s="71"/>
      <c r="H71" s="71"/>
      <c r="I71" s="71"/>
      <c r="J71" s="34"/>
      <c r="K71" s="41">
        <f t="shared" si="0"/>
        <v>0</v>
      </c>
    </row>
    <row r="72" spans="1:11" ht="18" x14ac:dyDescent="0.25">
      <c r="A72" s="10"/>
      <c r="B72" s="30"/>
      <c r="C72" s="30"/>
      <c r="D72" s="52"/>
      <c r="E72" s="31"/>
      <c r="F72" s="60" t="s">
        <v>18</v>
      </c>
      <c r="G72" s="76" t="s">
        <v>9</v>
      </c>
      <c r="H72" s="75" t="s">
        <v>7</v>
      </c>
      <c r="I72" s="75" t="s">
        <v>8</v>
      </c>
      <c r="J72" s="34"/>
      <c r="K72" s="41">
        <f t="shared" si="0"/>
        <v>0</v>
      </c>
    </row>
    <row r="73" spans="1:11" ht="18" x14ac:dyDescent="0.2">
      <c r="A73" s="14" t="s">
        <v>0</v>
      </c>
      <c r="B73" s="35" t="s">
        <v>1</v>
      </c>
      <c r="C73" s="35" t="s">
        <v>2</v>
      </c>
      <c r="D73" s="36" t="s">
        <v>10</v>
      </c>
      <c r="E73" s="46" t="s">
        <v>3</v>
      </c>
      <c r="F73" s="33" t="s">
        <v>6</v>
      </c>
      <c r="G73" s="78"/>
      <c r="H73" s="77"/>
      <c r="I73" s="79"/>
      <c r="J73" s="39"/>
      <c r="K73" s="41">
        <f t="shared" si="0"/>
        <v>0</v>
      </c>
    </row>
    <row r="74" spans="1:11" ht="83.25" customHeight="1" x14ac:dyDescent="0.25">
      <c r="A74" s="9">
        <v>14</v>
      </c>
      <c r="B74" s="89" t="s">
        <v>37</v>
      </c>
      <c r="C74" s="49" t="s">
        <v>13</v>
      </c>
      <c r="D74" s="90">
        <v>464924</v>
      </c>
      <c r="E74" s="47">
        <v>100</v>
      </c>
      <c r="F74" s="63">
        <v>0.46</v>
      </c>
      <c r="G74" s="67">
        <v>0.56999999999999995</v>
      </c>
      <c r="H74" s="66">
        <f>ROUND((K74/2),2)</f>
        <v>0.52</v>
      </c>
      <c r="I74" s="68">
        <f>H74*E74</f>
        <v>52</v>
      </c>
      <c r="J74" s="34"/>
      <c r="K74" s="41">
        <f t="shared" ref="K74:K137" si="1">SUM(F74:G74)</f>
        <v>1.03</v>
      </c>
    </row>
    <row r="75" spans="1:11" ht="18" x14ac:dyDescent="0.25">
      <c r="A75" s="10"/>
      <c r="B75" s="34"/>
      <c r="C75" s="30"/>
      <c r="D75" s="52"/>
      <c r="E75" s="31"/>
      <c r="F75" s="74"/>
      <c r="G75" s="71"/>
      <c r="H75" s="71"/>
      <c r="I75" s="71"/>
      <c r="J75" s="34"/>
      <c r="K75" s="41">
        <f t="shared" si="1"/>
        <v>0</v>
      </c>
    </row>
    <row r="76" spans="1:11" ht="18" x14ac:dyDescent="0.25">
      <c r="A76" s="10"/>
      <c r="B76" s="34"/>
      <c r="C76" s="30"/>
      <c r="D76" s="52"/>
      <c r="E76" s="31"/>
      <c r="F76" s="74"/>
      <c r="G76" s="71"/>
      <c r="H76" s="71"/>
      <c r="I76" s="71"/>
      <c r="J76" s="34"/>
      <c r="K76" s="41">
        <f t="shared" si="1"/>
        <v>0</v>
      </c>
    </row>
    <row r="77" spans="1:11" ht="18" x14ac:dyDescent="0.25">
      <c r="A77" s="10"/>
      <c r="B77" s="30"/>
      <c r="C77" s="30"/>
      <c r="D77" s="52"/>
      <c r="E77" s="31"/>
      <c r="F77" s="60" t="s">
        <v>18</v>
      </c>
      <c r="G77" s="76" t="s">
        <v>9</v>
      </c>
      <c r="H77" s="75" t="s">
        <v>7</v>
      </c>
      <c r="I77" s="75" t="s">
        <v>8</v>
      </c>
      <c r="J77" s="34"/>
      <c r="K77" s="41">
        <f t="shared" si="1"/>
        <v>0</v>
      </c>
    </row>
    <row r="78" spans="1:11" ht="18" x14ac:dyDescent="0.2">
      <c r="A78" s="14" t="s">
        <v>0</v>
      </c>
      <c r="B78" s="35" t="s">
        <v>1</v>
      </c>
      <c r="C78" s="35" t="s">
        <v>2</v>
      </c>
      <c r="D78" s="36" t="s">
        <v>10</v>
      </c>
      <c r="E78" s="46" t="s">
        <v>3</v>
      </c>
      <c r="F78" s="33" t="s">
        <v>6</v>
      </c>
      <c r="G78" s="78"/>
      <c r="H78" s="77"/>
      <c r="I78" s="79"/>
      <c r="J78" s="39"/>
      <c r="K78" s="41">
        <f t="shared" si="1"/>
        <v>0</v>
      </c>
    </row>
    <row r="79" spans="1:11" ht="83.25" customHeight="1" x14ac:dyDescent="0.25">
      <c r="A79" s="9">
        <v>15</v>
      </c>
      <c r="B79" s="20" t="s">
        <v>38</v>
      </c>
      <c r="C79" s="40" t="s">
        <v>39</v>
      </c>
      <c r="D79" s="90">
        <v>271776</v>
      </c>
      <c r="E79" s="47">
        <v>50</v>
      </c>
      <c r="F79" s="63">
        <v>11</v>
      </c>
      <c r="G79" s="67">
        <v>13.05</v>
      </c>
      <c r="H79" s="66">
        <f>ROUND((K79/2),2)</f>
        <v>12.03</v>
      </c>
      <c r="I79" s="68">
        <f>H79*E79</f>
        <v>601.5</v>
      </c>
      <c r="J79" s="34"/>
      <c r="K79" s="41">
        <f t="shared" si="1"/>
        <v>24.05</v>
      </c>
    </row>
    <row r="80" spans="1:11" ht="18" x14ac:dyDescent="0.25">
      <c r="A80" s="10"/>
      <c r="B80" s="34"/>
      <c r="C80" s="30"/>
      <c r="D80" s="52"/>
      <c r="E80" s="31"/>
      <c r="F80" s="74"/>
      <c r="G80" s="71"/>
      <c r="H80" s="71"/>
      <c r="I80" s="71"/>
      <c r="J80" s="34"/>
      <c r="K80" s="41">
        <f t="shared" si="1"/>
        <v>0</v>
      </c>
    </row>
    <row r="81" spans="1:11" ht="18" x14ac:dyDescent="0.25">
      <c r="A81" s="10"/>
      <c r="B81" s="34"/>
      <c r="C81" s="30"/>
      <c r="D81" s="52"/>
      <c r="E81" s="31"/>
      <c r="F81" s="74"/>
      <c r="G81" s="71"/>
      <c r="H81" s="71"/>
      <c r="I81" s="71"/>
      <c r="J81" s="34"/>
      <c r="K81" s="41">
        <f t="shared" si="1"/>
        <v>0</v>
      </c>
    </row>
    <row r="82" spans="1:11" ht="18" x14ac:dyDescent="0.25">
      <c r="A82" s="10"/>
      <c r="B82" s="30"/>
      <c r="C82" s="30"/>
      <c r="D82" s="52"/>
      <c r="E82" s="31"/>
      <c r="F82" s="60" t="s">
        <v>18</v>
      </c>
      <c r="G82" s="76" t="s">
        <v>9</v>
      </c>
      <c r="H82" s="75" t="s">
        <v>7</v>
      </c>
      <c r="I82" s="75" t="s">
        <v>8</v>
      </c>
      <c r="J82" s="34"/>
      <c r="K82" s="41">
        <f t="shared" si="1"/>
        <v>0</v>
      </c>
    </row>
    <row r="83" spans="1:11" ht="18.75" thickBot="1" x14ac:dyDescent="0.25">
      <c r="A83" s="14" t="s">
        <v>0</v>
      </c>
      <c r="B83" s="35" t="s">
        <v>1</v>
      </c>
      <c r="C83" s="35" t="s">
        <v>2</v>
      </c>
      <c r="D83" s="36" t="s">
        <v>10</v>
      </c>
      <c r="E83" s="46" t="s">
        <v>3</v>
      </c>
      <c r="F83" s="33" t="s">
        <v>6</v>
      </c>
      <c r="G83" s="78"/>
      <c r="H83" s="77"/>
      <c r="I83" s="79"/>
      <c r="J83" s="39"/>
      <c r="K83" s="41">
        <f t="shared" si="1"/>
        <v>0</v>
      </c>
    </row>
    <row r="84" spans="1:11" ht="91.5" customHeight="1" thickBot="1" x14ac:dyDescent="0.3">
      <c r="A84" s="9">
        <v>16</v>
      </c>
      <c r="B84" s="61" t="s">
        <v>40</v>
      </c>
      <c r="C84" s="40" t="s">
        <v>39</v>
      </c>
      <c r="D84" s="48">
        <v>271778</v>
      </c>
      <c r="E84" s="47">
        <v>50</v>
      </c>
      <c r="F84" s="63">
        <v>8.25</v>
      </c>
      <c r="G84" s="67">
        <v>12.64</v>
      </c>
      <c r="H84" s="66">
        <f>ROUND((K84/2),2)</f>
        <v>10.45</v>
      </c>
      <c r="I84" s="68">
        <f>H84*E84</f>
        <v>522.5</v>
      </c>
      <c r="J84" s="34"/>
      <c r="K84" s="41">
        <f t="shared" si="1"/>
        <v>20.89</v>
      </c>
    </row>
    <row r="85" spans="1:11" ht="18" x14ac:dyDescent="0.25">
      <c r="A85" s="10"/>
      <c r="B85" s="34"/>
      <c r="C85" s="30"/>
      <c r="D85" s="52"/>
      <c r="E85" s="31"/>
      <c r="F85" s="74"/>
      <c r="G85" s="71"/>
      <c r="H85" s="71"/>
      <c r="I85" s="71"/>
      <c r="J85" s="34"/>
      <c r="K85" s="41">
        <f t="shared" si="1"/>
        <v>0</v>
      </c>
    </row>
    <row r="86" spans="1:11" ht="18" x14ac:dyDescent="0.25">
      <c r="A86" s="10"/>
      <c r="B86" s="34"/>
      <c r="C86" s="30"/>
      <c r="D86" s="52"/>
      <c r="E86" s="31"/>
      <c r="F86" s="74"/>
      <c r="G86" s="71"/>
      <c r="H86" s="71"/>
      <c r="I86" s="71"/>
      <c r="J86" s="34"/>
      <c r="K86" s="41">
        <f t="shared" si="1"/>
        <v>0</v>
      </c>
    </row>
    <row r="87" spans="1:11" ht="18" x14ac:dyDescent="0.25">
      <c r="A87" s="10"/>
      <c r="B87" s="30"/>
      <c r="C87" s="30"/>
      <c r="D87" s="52"/>
      <c r="E87" s="31"/>
      <c r="F87" s="60" t="s">
        <v>18</v>
      </c>
      <c r="G87" s="76" t="s">
        <v>9</v>
      </c>
      <c r="H87" s="75" t="s">
        <v>7</v>
      </c>
      <c r="I87" s="75" t="s">
        <v>8</v>
      </c>
      <c r="J87" s="34"/>
      <c r="K87" s="41">
        <f t="shared" si="1"/>
        <v>0</v>
      </c>
    </row>
    <row r="88" spans="1:11" ht="18.75" thickBot="1" x14ac:dyDescent="0.25">
      <c r="A88" s="14" t="s">
        <v>0</v>
      </c>
      <c r="B88" s="35" t="s">
        <v>1</v>
      </c>
      <c r="C88" s="35" t="s">
        <v>2</v>
      </c>
      <c r="D88" s="36" t="s">
        <v>10</v>
      </c>
      <c r="E88" s="46">
        <v>2</v>
      </c>
      <c r="F88" s="33" t="s">
        <v>6</v>
      </c>
      <c r="G88" s="78"/>
      <c r="H88" s="77"/>
      <c r="I88" s="79"/>
      <c r="J88" s="39"/>
      <c r="K88" s="41">
        <f t="shared" si="1"/>
        <v>0</v>
      </c>
    </row>
    <row r="89" spans="1:11" ht="75.75" customHeight="1" thickBot="1" x14ac:dyDescent="0.3">
      <c r="A89" s="9">
        <v>17</v>
      </c>
      <c r="B89" s="61" t="s">
        <v>41</v>
      </c>
      <c r="C89" s="40" t="s">
        <v>39</v>
      </c>
      <c r="D89" s="90">
        <v>271780</v>
      </c>
      <c r="E89" s="47">
        <v>50</v>
      </c>
      <c r="F89" s="63">
        <v>8.3800000000000008</v>
      </c>
      <c r="G89" s="67">
        <v>15.38</v>
      </c>
      <c r="H89" s="66">
        <f>ROUND((K89/2),2)</f>
        <v>11.88</v>
      </c>
      <c r="I89" s="68">
        <f>H89*E89</f>
        <v>594</v>
      </c>
      <c r="J89" s="34"/>
      <c r="K89" s="41">
        <f t="shared" si="1"/>
        <v>23.76</v>
      </c>
    </row>
    <row r="90" spans="1:11" ht="18" x14ac:dyDescent="0.25">
      <c r="A90" s="10"/>
      <c r="B90" s="34"/>
      <c r="C90" s="30"/>
      <c r="D90" s="52"/>
      <c r="E90" s="31"/>
      <c r="F90" s="74"/>
      <c r="G90" s="71"/>
      <c r="H90" s="71"/>
      <c r="I90" s="71"/>
      <c r="J90" s="34"/>
      <c r="K90" s="41">
        <f t="shared" si="1"/>
        <v>0</v>
      </c>
    </row>
    <row r="91" spans="1:11" ht="18" x14ac:dyDescent="0.25">
      <c r="A91" s="10"/>
      <c r="B91" s="34"/>
      <c r="C91" s="30"/>
      <c r="D91" s="52"/>
      <c r="E91" s="31"/>
      <c r="F91" s="74"/>
      <c r="G91" s="71"/>
      <c r="H91" s="71"/>
      <c r="I91" s="71"/>
      <c r="J91" s="34"/>
      <c r="K91" s="41">
        <f t="shared" si="1"/>
        <v>0</v>
      </c>
    </row>
    <row r="92" spans="1:11" ht="18" x14ac:dyDescent="0.25">
      <c r="A92" s="10"/>
      <c r="B92" s="30"/>
      <c r="C92" s="30"/>
      <c r="D92" s="52"/>
      <c r="E92" s="31"/>
      <c r="F92" s="60" t="s">
        <v>18</v>
      </c>
      <c r="G92" s="76" t="s">
        <v>9</v>
      </c>
      <c r="H92" s="75" t="s">
        <v>7</v>
      </c>
      <c r="I92" s="75" t="s">
        <v>8</v>
      </c>
      <c r="J92" s="34"/>
      <c r="K92" s="41">
        <f t="shared" si="1"/>
        <v>0</v>
      </c>
    </row>
    <row r="93" spans="1:11" ht="18.75" thickBot="1" x14ac:dyDescent="0.25">
      <c r="A93" s="14" t="s">
        <v>0</v>
      </c>
      <c r="B93" s="35" t="s">
        <v>1</v>
      </c>
      <c r="C93" s="35" t="s">
        <v>2</v>
      </c>
      <c r="D93" s="36" t="s">
        <v>10</v>
      </c>
      <c r="E93" s="46" t="s">
        <v>3</v>
      </c>
      <c r="F93" s="33" t="s">
        <v>6</v>
      </c>
      <c r="G93" s="78"/>
      <c r="H93" s="77"/>
      <c r="I93" s="79"/>
      <c r="J93" s="39"/>
      <c r="K93" s="41">
        <f t="shared" si="1"/>
        <v>0</v>
      </c>
    </row>
    <row r="94" spans="1:11" ht="84.75" customHeight="1" thickBot="1" x14ac:dyDescent="0.3">
      <c r="A94" s="9">
        <v>18</v>
      </c>
      <c r="B94" s="61" t="s">
        <v>42</v>
      </c>
      <c r="C94" s="49" t="s">
        <v>39</v>
      </c>
      <c r="D94" s="90">
        <v>271779</v>
      </c>
      <c r="E94" s="47">
        <v>50</v>
      </c>
      <c r="F94" s="63">
        <v>12.5</v>
      </c>
      <c r="G94" s="67">
        <v>15.34</v>
      </c>
      <c r="H94" s="66">
        <f>ROUND((K94/2),2)</f>
        <v>13.92</v>
      </c>
      <c r="I94" s="68">
        <f>H94*E94</f>
        <v>696</v>
      </c>
      <c r="J94" s="34"/>
      <c r="K94" s="41">
        <f t="shared" si="1"/>
        <v>27.84</v>
      </c>
    </row>
    <row r="95" spans="1:11" ht="18" x14ac:dyDescent="0.25">
      <c r="A95" s="10"/>
      <c r="B95" s="34"/>
      <c r="C95" s="30"/>
      <c r="D95" s="52"/>
      <c r="E95" s="31"/>
      <c r="F95" s="74"/>
      <c r="G95" s="71"/>
      <c r="H95" s="71"/>
      <c r="I95" s="71"/>
      <c r="J95" s="34"/>
      <c r="K95" s="41">
        <f t="shared" si="1"/>
        <v>0</v>
      </c>
    </row>
    <row r="96" spans="1:11" ht="18" x14ac:dyDescent="0.25">
      <c r="A96" s="10"/>
      <c r="B96" s="34"/>
      <c r="C96" s="30"/>
      <c r="D96" s="52"/>
      <c r="E96" s="31"/>
      <c r="F96" s="74"/>
      <c r="G96" s="71"/>
      <c r="H96" s="71"/>
      <c r="I96" s="71"/>
      <c r="J96" s="34"/>
      <c r="K96" s="41">
        <f t="shared" si="1"/>
        <v>0</v>
      </c>
    </row>
    <row r="97" spans="1:11" ht="18" x14ac:dyDescent="0.25">
      <c r="A97" s="10"/>
      <c r="B97" s="30"/>
      <c r="C97" s="30"/>
      <c r="D97" s="52"/>
      <c r="E97" s="31"/>
      <c r="F97" s="60" t="s">
        <v>18</v>
      </c>
      <c r="G97" s="76" t="s">
        <v>9</v>
      </c>
      <c r="H97" s="75" t="s">
        <v>7</v>
      </c>
      <c r="I97" s="75" t="s">
        <v>8</v>
      </c>
      <c r="J97" s="34"/>
      <c r="K97" s="41">
        <f t="shared" si="1"/>
        <v>0</v>
      </c>
    </row>
    <row r="98" spans="1:11" ht="18" x14ac:dyDescent="0.2">
      <c r="A98" s="14" t="s">
        <v>0</v>
      </c>
      <c r="B98" s="35" t="s">
        <v>1</v>
      </c>
      <c r="C98" s="35" t="s">
        <v>2</v>
      </c>
      <c r="D98" s="36" t="s">
        <v>10</v>
      </c>
      <c r="E98" s="46" t="s">
        <v>3</v>
      </c>
      <c r="F98" s="33" t="s">
        <v>6</v>
      </c>
      <c r="G98" s="78"/>
      <c r="H98" s="77"/>
      <c r="I98" s="79"/>
      <c r="J98" s="39"/>
      <c r="K98" s="41">
        <f t="shared" si="1"/>
        <v>0</v>
      </c>
    </row>
    <row r="99" spans="1:11" ht="126" customHeight="1" x14ac:dyDescent="0.25">
      <c r="A99" s="9">
        <v>19</v>
      </c>
      <c r="B99" s="89" t="s">
        <v>43</v>
      </c>
      <c r="C99" s="49" t="s">
        <v>11</v>
      </c>
      <c r="D99" s="90">
        <v>382072</v>
      </c>
      <c r="E99" s="47">
        <v>600</v>
      </c>
      <c r="F99" s="63">
        <v>2.35</v>
      </c>
      <c r="G99" s="67">
        <v>2.15</v>
      </c>
      <c r="H99" s="66">
        <f>ROUND((K99/2),2)</f>
        <v>2.25</v>
      </c>
      <c r="I99" s="68">
        <f>H99*E99</f>
        <v>1350</v>
      </c>
      <c r="J99" s="34"/>
      <c r="K99" s="41">
        <f t="shared" si="1"/>
        <v>4.5</v>
      </c>
    </row>
    <row r="100" spans="1:11" ht="18" x14ac:dyDescent="0.25">
      <c r="A100" s="10"/>
      <c r="B100" s="34"/>
      <c r="C100" s="30"/>
      <c r="D100" s="52"/>
      <c r="E100" s="31"/>
      <c r="F100" s="74"/>
      <c r="G100" s="71"/>
      <c r="H100" s="71"/>
      <c r="I100" s="71"/>
      <c r="J100" s="34"/>
      <c r="K100" s="41">
        <f t="shared" si="1"/>
        <v>0</v>
      </c>
    </row>
    <row r="101" spans="1:11" ht="18" x14ac:dyDescent="0.25">
      <c r="A101" s="10"/>
      <c r="B101" s="34"/>
      <c r="C101" s="30"/>
      <c r="D101" s="52"/>
      <c r="E101" s="31"/>
      <c r="F101" s="74"/>
      <c r="G101" s="71"/>
      <c r="H101" s="71"/>
      <c r="I101" s="71"/>
      <c r="J101" s="34"/>
      <c r="K101" s="41">
        <f t="shared" si="1"/>
        <v>0</v>
      </c>
    </row>
    <row r="102" spans="1:11" ht="18" x14ac:dyDescent="0.25">
      <c r="A102" s="10"/>
      <c r="B102" s="30"/>
      <c r="C102" s="30"/>
      <c r="D102" s="52"/>
      <c r="E102" s="31"/>
      <c r="F102" s="60" t="s">
        <v>18</v>
      </c>
      <c r="G102" s="76" t="s">
        <v>9</v>
      </c>
      <c r="H102" s="75" t="s">
        <v>7</v>
      </c>
      <c r="I102" s="75" t="s">
        <v>8</v>
      </c>
      <c r="J102" s="34"/>
      <c r="K102" s="41">
        <f t="shared" si="1"/>
        <v>0</v>
      </c>
    </row>
    <row r="103" spans="1:11" ht="18" x14ac:dyDescent="0.2">
      <c r="A103" s="14" t="s">
        <v>0</v>
      </c>
      <c r="B103" s="35" t="s">
        <v>1</v>
      </c>
      <c r="C103" s="35" t="s">
        <v>2</v>
      </c>
      <c r="D103" s="36" t="s">
        <v>10</v>
      </c>
      <c r="E103" s="46" t="s">
        <v>3</v>
      </c>
      <c r="F103" s="33" t="s">
        <v>6</v>
      </c>
      <c r="G103" s="78"/>
      <c r="H103" s="77"/>
      <c r="I103" s="79"/>
      <c r="J103" s="39"/>
      <c r="K103" s="41">
        <f t="shared" si="1"/>
        <v>0</v>
      </c>
    </row>
    <row r="104" spans="1:11" ht="153" customHeight="1" x14ac:dyDescent="0.25">
      <c r="A104" s="9">
        <v>20</v>
      </c>
      <c r="B104" s="25" t="s">
        <v>44</v>
      </c>
      <c r="C104" s="40" t="s">
        <v>28</v>
      </c>
      <c r="D104" s="91">
        <v>292776</v>
      </c>
      <c r="E104" s="47">
        <v>50</v>
      </c>
      <c r="F104" s="63">
        <v>17.89</v>
      </c>
      <c r="G104" s="67">
        <v>24.49</v>
      </c>
      <c r="H104" s="66">
        <f>ROUND((K104/2),2)</f>
        <v>21.19</v>
      </c>
      <c r="I104" s="68">
        <f>H104*E104</f>
        <v>1059.5</v>
      </c>
      <c r="J104" s="34"/>
      <c r="K104" s="41">
        <f t="shared" si="1"/>
        <v>42.379999999999995</v>
      </c>
    </row>
    <row r="105" spans="1:11" ht="18" x14ac:dyDescent="0.25">
      <c r="A105" s="10"/>
      <c r="B105" s="34"/>
      <c r="C105" s="30"/>
      <c r="D105" s="52"/>
      <c r="E105" s="31"/>
      <c r="F105" s="74"/>
      <c r="G105" s="71"/>
      <c r="H105" s="71"/>
      <c r="I105" s="71"/>
      <c r="J105" s="34"/>
      <c r="K105" s="41">
        <f t="shared" si="1"/>
        <v>0</v>
      </c>
    </row>
    <row r="106" spans="1:11" ht="18" x14ac:dyDescent="0.25">
      <c r="A106" s="10"/>
      <c r="B106" s="30"/>
      <c r="C106" s="30"/>
      <c r="D106" s="52"/>
      <c r="E106" s="31"/>
      <c r="F106" s="60" t="s">
        <v>18</v>
      </c>
      <c r="G106" s="76" t="s">
        <v>9</v>
      </c>
      <c r="H106" s="75" t="s">
        <v>7</v>
      </c>
      <c r="I106" s="75" t="s">
        <v>8</v>
      </c>
      <c r="J106" s="34"/>
      <c r="K106" s="41">
        <f t="shared" si="1"/>
        <v>0</v>
      </c>
    </row>
    <row r="107" spans="1:11" ht="18" x14ac:dyDescent="0.2">
      <c r="A107" s="14" t="s">
        <v>0</v>
      </c>
      <c r="B107" s="35" t="s">
        <v>1</v>
      </c>
      <c r="C107" s="35" t="s">
        <v>2</v>
      </c>
      <c r="D107" s="36" t="s">
        <v>10</v>
      </c>
      <c r="E107" s="46" t="s">
        <v>3</v>
      </c>
      <c r="F107" s="33" t="s">
        <v>6</v>
      </c>
      <c r="G107" s="78"/>
      <c r="H107" s="77"/>
      <c r="I107" s="79"/>
      <c r="J107" s="39"/>
      <c r="K107" s="41">
        <f t="shared" si="1"/>
        <v>0</v>
      </c>
    </row>
    <row r="108" spans="1:11" ht="111" customHeight="1" x14ac:dyDescent="0.25">
      <c r="A108" s="9">
        <v>21</v>
      </c>
      <c r="B108" s="25" t="s">
        <v>45</v>
      </c>
      <c r="C108" s="40" t="s">
        <v>46</v>
      </c>
      <c r="D108" s="27">
        <v>364247</v>
      </c>
      <c r="E108" s="47">
        <v>100</v>
      </c>
      <c r="F108" s="63">
        <v>8.1199999999999992</v>
      </c>
      <c r="G108" s="67">
        <v>8.77</v>
      </c>
      <c r="H108" s="66">
        <f>ROUND((K108/2),2)</f>
        <v>8.4499999999999993</v>
      </c>
      <c r="I108" s="68">
        <f>H108*E108</f>
        <v>844.99999999999989</v>
      </c>
      <c r="J108" s="34"/>
      <c r="K108" s="41">
        <f t="shared" si="1"/>
        <v>16.89</v>
      </c>
    </row>
    <row r="109" spans="1:11" ht="18" x14ac:dyDescent="0.25">
      <c r="A109" s="10"/>
      <c r="B109" s="34"/>
      <c r="C109" s="30"/>
      <c r="D109" s="52"/>
      <c r="E109" s="31"/>
      <c r="F109" s="74"/>
      <c r="G109" s="71"/>
      <c r="H109" s="71"/>
      <c r="I109" s="71"/>
      <c r="J109" s="34"/>
      <c r="K109" s="41">
        <f t="shared" si="1"/>
        <v>0</v>
      </c>
    </row>
    <row r="110" spans="1:11" ht="18" x14ac:dyDescent="0.25">
      <c r="A110" s="10"/>
      <c r="B110" s="34"/>
      <c r="C110" s="30"/>
      <c r="D110" s="52"/>
      <c r="E110" s="31"/>
      <c r="F110" s="74"/>
      <c r="G110" s="71"/>
      <c r="H110" s="71"/>
      <c r="I110" s="71"/>
      <c r="J110" s="34"/>
      <c r="K110" s="41">
        <f t="shared" si="1"/>
        <v>0</v>
      </c>
    </row>
    <row r="111" spans="1:11" ht="18" x14ac:dyDescent="0.25">
      <c r="A111" s="10"/>
      <c r="B111" s="30"/>
      <c r="C111" s="30"/>
      <c r="D111" s="52"/>
      <c r="E111" s="31"/>
      <c r="F111" s="60" t="s">
        <v>18</v>
      </c>
      <c r="G111" s="76" t="s">
        <v>9</v>
      </c>
      <c r="H111" s="75" t="s">
        <v>7</v>
      </c>
      <c r="I111" s="75" t="s">
        <v>8</v>
      </c>
      <c r="J111" s="34"/>
      <c r="K111" s="41">
        <f t="shared" si="1"/>
        <v>0</v>
      </c>
    </row>
    <row r="112" spans="1:11" ht="18" x14ac:dyDescent="0.2">
      <c r="A112" s="14" t="s">
        <v>0</v>
      </c>
      <c r="B112" s="35" t="s">
        <v>1</v>
      </c>
      <c r="C112" s="35" t="s">
        <v>2</v>
      </c>
      <c r="D112" s="36" t="s">
        <v>10</v>
      </c>
      <c r="E112" s="46" t="s">
        <v>3</v>
      </c>
      <c r="F112" s="33" t="s">
        <v>6</v>
      </c>
      <c r="G112" s="78"/>
      <c r="H112" s="77"/>
      <c r="I112" s="79"/>
      <c r="J112" s="39"/>
      <c r="K112" s="41">
        <f t="shared" si="1"/>
        <v>0</v>
      </c>
    </row>
    <row r="113" spans="1:11" ht="93.75" customHeight="1" x14ac:dyDescent="0.25">
      <c r="A113" s="9">
        <v>22</v>
      </c>
      <c r="B113" s="25" t="s">
        <v>47</v>
      </c>
      <c r="C113" s="49" t="s">
        <v>12</v>
      </c>
      <c r="D113" s="92">
        <v>439982</v>
      </c>
      <c r="E113" s="47">
        <v>200</v>
      </c>
      <c r="F113" s="63">
        <v>1.4</v>
      </c>
      <c r="G113" s="67">
        <v>1.52</v>
      </c>
      <c r="H113" s="66">
        <f>ROUND((K113/2),2)</f>
        <v>1.46</v>
      </c>
      <c r="I113" s="68">
        <f>H113*E113</f>
        <v>292</v>
      </c>
      <c r="J113" s="34"/>
      <c r="K113" s="41">
        <f t="shared" si="1"/>
        <v>2.92</v>
      </c>
    </row>
    <row r="114" spans="1:11" ht="18" x14ac:dyDescent="0.25">
      <c r="A114" s="10"/>
      <c r="B114" s="34"/>
      <c r="C114" s="30"/>
      <c r="D114" s="52"/>
      <c r="E114" s="31"/>
      <c r="F114" s="74"/>
      <c r="G114" s="71"/>
      <c r="H114" s="71"/>
      <c r="I114" s="71"/>
      <c r="J114" s="34"/>
      <c r="K114" s="41">
        <f t="shared" si="1"/>
        <v>0</v>
      </c>
    </row>
    <row r="115" spans="1:11" ht="18" x14ac:dyDescent="0.25">
      <c r="A115" s="10"/>
      <c r="B115" s="34"/>
      <c r="C115" s="30"/>
      <c r="D115" s="52"/>
      <c r="E115" s="31"/>
      <c r="F115" s="74"/>
      <c r="G115" s="71"/>
      <c r="H115" s="71"/>
      <c r="I115" s="71"/>
      <c r="J115" s="34"/>
      <c r="K115" s="41">
        <f t="shared" si="1"/>
        <v>0</v>
      </c>
    </row>
    <row r="116" spans="1:11" ht="18" x14ac:dyDescent="0.25">
      <c r="A116" s="10"/>
      <c r="B116" s="30"/>
      <c r="C116" s="30"/>
      <c r="D116" s="52"/>
      <c r="E116" s="31"/>
      <c r="F116" s="60" t="s">
        <v>18</v>
      </c>
      <c r="G116" s="76" t="s">
        <v>9</v>
      </c>
      <c r="H116" s="75" t="s">
        <v>7</v>
      </c>
      <c r="I116" s="75" t="s">
        <v>8</v>
      </c>
      <c r="J116" s="34"/>
      <c r="K116" s="41">
        <f t="shared" si="1"/>
        <v>0</v>
      </c>
    </row>
    <row r="117" spans="1:11" ht="18" x14ac:dyDescent="0.2">
      <c r="A117" s="14" t="s">
        <v>0</v>
      </c>
      <c r="B117" s="35" t="s">
        <v>1</v>
      </c>
      <c r="C117" s="35" t="s">
        <v>2</v>
      </c>
      <c r="D117" s="36" t="s">
        <v>10</v>
      </c>
      <c r="E117" s="46" t="s">
        <v>3</v>
      </c>
      <c r="F117" s="33" t="s">
        <v>6</v>
      </c>
      <c r="G117" s="78"/>
      <c r="H117" s="77"/>
      <c r="I117" s="79"/>
      <c r="J117" s="39"/>
      <c r="K117" s="41">
        <f t="shared" si="1"/>
        <v>0</v>
      </c>
    </row>
    <row r="118" spans="1:11" ht="131.25" customHeight="1" x14ac:dyDescent="0.25">
      <c r="A118" s="9">
        <v>23</v>
      </c>
      <c r="B118" s="104" t="s">
        <v>48</v>
      </c>
      <c r="C118" s="105" t="s">
        <v>113</v>
      </c>
      <c r="D118" s="106">
        <v>451751</v>
      </c>
      <c r="E118" s="107">
        <v>10</v>
      </c>
      <c r="F118" s="81">
        <v>1.94</v>
      </c>
      <c r="G118" s="81">
        <v>1.25</v>
      </c>
      <c r="H118" s="81">
        <f>ROUND((K118/2),2)</f>
        <v>1.6</v>
      </c>
      <c r="I118" s="68">
        <f>H118*E118</f>
        <v>16</v>
      </c>
      <c r="J118" s="34"/>
      <c r="K118" s="41">
        <f t="shared" si="1"/>
        <v>3.19</v>
      </c>
    </row>
    <row r="119" spans="1:11" ht="18" x14ac:dyDescent="0.25">
      <c r="A119" s="10"/>
      <c r="B119" s="34"/>
      <c r="C119" s="30"/>
      <c r="D119" s="52"/>
      <c r="E119" s="31"/>
      <c r="F119" s="74"/>
      <c r="G119" s="71"/>
      <c r="H119" s="71"/>
      <c r="I119" s="71"/>
      <c r="J119" s="34"/>
      <c r="K119" s="41">
        <f t="shared" si="1"/>
        <v>0</v>
      </c>
    </row>
    <row r="120" spans="1:11" ht="18" x14ac:dyDescent="0.25">
      <c r="A120" s="10"/>
      <c r="B120" s="34"/>
      <c r="C120" s="30"/>
      <c r="D120" s="52"/>
      <c r="E120" s="31"/>
      <c r="F120" s="74"/>
      <c r="G120" s="71"/>
      <c r="H120" s="71"/>
      <c r="I120" s="71"/>
      <c r="J120" s="34"/>
      <c r="K120" s="41">
        <f t="shared" si="1"/>
        <v>0</v>
      </c>
    </row>
    <row r="121" spans="1:11" ht="18" x14ac:dyDescent="0.25">
      <c r="A121" s="10"/>
      <c r="B121" s="30"/>
      <c r="C121" s="30"/>
      <c r="D121" s="52"/>
      <c r="E121" s="31"/>
      <c r="F121" s="60" t="s">
        <v>18</v>
      </c>
      <c r="G121" s="76" t="s">
        <v>9</v>
      </c>
      <c r="H121" s="75" t="s">
        <v>7</v>
      </c>
      <c r="I121" s="75" t="s">
        <v>8</v>
      </c>
      <c r="J121" s="34"/>
      <c r="K121" s="41">
        <f t="shared" si="1"/>
        <v>0</v>
      </c>
    </row>
    <row r="122" spans="1:11" ht="18.75" thickBot="1" x14ac:dyDescent="0.25">
      <c r="A122" s="14" t="s">
        <v>0</v>
      </c>
      <c r="B122" s="35" t="s">
        <v>1</v>
      </c>
      <c r="C122" s="35" t="s">
        <v>2</v>
      </c>
      <c r="D122" s="36" t="s">
        <v>10</v>
      </c>
      <c r="E122" s="46" t="s">
        <v>3</v>
      </c>
      <c r="F122" s="33" t="s">
        <v>6</v>
      </c>
      <c r="G122" s="78"/>
      <c r="H122" s="77"/>
      <c r="I122" s="79"/>
      <c r="J122" s="39"/>
      <c r="K122" s="41">
        <f t="shared" si="1"/>
        <v>0</v>
      </c>
    </row>
    <row r="123" spans="1:11" ht="102" customHeight="1" x14ac:dyDescent="0.25">
      <c r="A123" s="9">
        <v>24</v>
      </c>
      <c r="B123" s="93" t="s">
        <v>49</v>
      </c>
      <c r="C123" s="49" t="s">
        <v>12</v>
      </c>
      <c r="D123" s="24">
        <v>429829</v>
      </c>
      <c r="E123" s="47">
        <v>540</v>
      </c>
      <c r="F123" s="63">
        <v>1.99</v>
      </c>
      <c r="G123" s="67">
        <v>2.93</v>
      </c>
      <c r="H123" s="66">
        <f>ROUND((K123/2),2)</f>
        <v>2.46</v>
      </c>
      <c r="I123" s="68">
        <f>H123*E123</f>
        <v>1328.4</v>
      </c>
      <c r="J123" s="34"/>
      <c r="K123" s="41">
        <f t="shared" si="1"/>
        <v>4.92</v>
      </c>
    </row>
    <row r="124" spans="1:11" ht="18" x14ac:dyDescent="0.25">
      <c r="A124" s="10"/>
      <c r="B124" s="34"/>
      <c r="C124" s="30"/>
      <c r="D124" s="52"/>
      <c r="E124" s="31"/>
      <c r="F124" s="74"/>
      <c r="G124" s="71"/>
      <c r="H124" s="71"/>
      <c r="I124" s="71"/>
      <c r="J124" s="34"/>
      <c r="K124" s="41">
        <f t="shared" si="1"/>
        <v>0</v>
      </c>
    </row>
    <row r="125" spans="1:11" ht="18" x14ac:dyDescent="0.25">
      <c r="A125" s="10"/>
      <c r="B125" s="34"/>
      <c r="C125" s="30"/>
      <c r="D125" s="52"/>
      <c r="E125" s="31"/>
      <c r="F125" s="74"/>
      <c r="G125" s="71"/>
      <c r="H125" s="71"/>
      <c r="I125" s="71"/>
      <c r="J125" s="34"/>
      <c r="K125" s="41">
        <f t="shared" si="1"/>
        <v>0</v>
      </c>
    </row>
    <row r="126" spans="1:11" ht="18" x14ac:dyDescent="0.25">
      <c r="A126" s="10"/>
      <c r="B126" s="30"/>
      <c r="C126" s="30"/>
      <c r="D126" s="52"/>
      <c r="E126" s="31"/>
      <c r="F126" s="60" t="s">
        <v>18</v>
      </c>
      <c r="G126" s="76" t="s">
        <v>9</v>
      </c>
      <c r="H126" s="75" t="s">
        <v>7</v>
      </c>
      <c r="I126" s="75" t="s">
        <v>8</v>
      </c>
      <c r="J126" s="34"/>
      <c r="K126" s="41">
        <f t="shared" si="1"/>
        <v>0</v>
      </c>
    </row>
    <row r="127" spans="1:11" ht="18" x14ac:dyDescent="0.2">
      <c r="A127" s="14" t="s">
        <v>0</v>
      </c>
      <c r="B127" s="35" t="s">
        <v>1</v>
      </c>
      <c r="C127" s="35" t="s">
        <v>2</v>
      </c>
      <c r="D127" s="36" t="s">
        <v>10</v>
      </c>
      <c r="E127" s="46" t="s">
        <v>3</v>
      </c>
      <c r="F127" s="33" t="s">
        <v>6</v>
      </c>
      <c r="G127" s="78"/>
      <c r="H127" s="77"/>
      <c r="I127" s="79"/>
      <c r="J127" s="39"/>
      <c r="K127" s="41">
        <f t="shared" si="1"/>
        <v>0</v>
      </c>
    </row>
    <row r="128" spans="1:11" ht="227.25" customHeight="1" x14ac:dyDescent="0.25">
      <c r="A128" s="9">
        <v>25</v>
      </c>
      <c r="B128" s="94" t="s">
        <v>50</v>
      </c>
      <c r="C128" s="40" t="s">
        <v>51</v>
      </c>
      <c r="D128" s="90">
        <v>324449</v>
      </c>
      <c r="E128" s="47">
        <v>50</v>
      </c>
      <c r="F128" s="63">
        <v>33.43</v>
      </c>
      <c r="G128" s="67">
        <v>42.95</v>
      </c>
      <c r="H128" s="66">
        <f>ROUND((K128/2),2)</f>
        <v>38.19</v>
      </c>
      <c r="I128" s="68">
        <f>H128*E128</f>
        <v>1909.5</v>
      </c>
      <c r="J128" s="34"/>
      <c r="K128" s="41">
        <f t="shared" si="1"/>
        <v>76.38</v>
      </c>
    </row>
    <row r="129" spans="1:11" ht="18" x14ac:dyDescent="0.25">
      <c r="A129" s="10"/>
      <c r="B129" s="34"/>
      <c r="C129" s="30"/>
      <c r="D129" s="52"/>
      <c r="E129" s="31"/>
      <c r="F129" s="74"/>
      <c r="G129" s="71"/>
      <c r="H129" s="71"/>
      <c r="I129" s="71"/>
      <c r="J129" s="34"/>
      <c r="K129" s="41">
        <f t="shared" si="1"/>
        <v>0</v>
      </c>
    </row>
    <row r="130" spans="1:11" ht="18" x14ac:dyDescent="0.25">
      <c r="A130" s="10"/>
      <c r="B130" s="34"/>
      <c r="C130" s="30"/>
      <c r="D130" s="52"/>
      <c r="E130" s="31"/>
      <c r="F130" s="74"/>
      <c r="G130" s="71"/>
      <c r="H130" s="71"/>
      <c r="I130" s="71"/>
      <c r="J130" s="34"/>
      <c r="K130" s="41">
        <f t="shared" si="1"/>
        <v>0</v>
      </c>
    </row>
    <row r="131" spans="1:11" ht="18" x14ac:dyDescent="0.25">
      <c r="A131" s="10"/>
      <c r="B131" s="30"/>
      <c r="C131" s="30"/>
      <c r="D131" s="52"/>
      <c r="E131" s="31"/>
      <c r="F131" s="60" t="s">
        <v>18</v>
      </c>
      <c r="G131" s="76" t="s">
        <v>9</v>
      </c>
      <c r="H131" s="75" t="s">
        <v>7</v>
      </c>
      <c r="I131" s="75" t="s">
        <v>8</v>
      </c>
      <c r="J131" s="34"/>
      <c r="K131" s="41">
        <f t="shared" si="1"/>
        <v>0</v>
      </c>
    </row>
    <row r="132" spans="1:11" ht="18" x14ac:dyDescent="0.2">
      <c r="A132" s="14" t="s">
        <v>0</v>
      </c>
      <c r="B132" s="35" t="s">
        <v>1</v>
      </c>
      <c r="C132" s="35" t="s">
        <v>2</v>
      </c>
      <c r="D132" s="36" t="s">
        <v>10</v>
      </c>
      <c r="E132" s="46" t="s">
        <v>3</v>
      </c>
      <c r="F132" s="33" t="s">
        <v>6</v>
      </c>
      <c r="G132" s="78"/>
      <c r="H132" s="77"/>
      <c r="I132" s="79"/>
      <c r="J132" s="39"/>
      <c r="K132" s="41">
        <f t="shared" si="1"/>
        <v>0</v>
      </c>
    </row>
    <row r="133" spans="1:11" ht="100.5" customHeight="1" x14ac:dyDescent="0.25">
      <c r="A133" s="9">
        <v>26</v>
      </c>
      <c r="B133" s="25" t="s">
        <v>52</v>
      </c>
      <c r="C133" s="95" t="s">
        <v>11</v>
      </c>
      <c r="D133" s="48">
        <v>467347</v>
      </c>
      <c r="E133" s="47">
        <v>2500</v>
      </c>
      <c r="F133" s="63">
        <v>0.78</v>
      </c>
      <c r="G133" s="67">
        <v>0.56000000000000005</v>
      </c>
      <c r="H133" s="66">
        <f>ROUND((K133/2),2)</f>
        <v>0.67</v>
      </c>
      <c r="I133" s="68">
        <f>H133*E133</f>
        <v>1675</v>
      </c>
      <c r="J133" s="34"/>
      <c r="K133" s="41">
        <f t="shared" si="1"/>
        <v>1.34</v>
      </c>
    </row>
    <row r="134" spans="1:11" ht="18" x14ac:dyDescent="0.25">
      <c r="A134" s="10"/>
      <c r="B134" s="34"/>
      <c r="C134" s="30"/>
      <c r="D134" s="52"/>
      <c r="E134" s="31"/>
      <c r="F134" s="74"/>
      <c r="G134" s="71"/>
      <c r="H134" s="71"/>
      <c r="I134" s="71"/>
      <c r="J134" s="34"/>
      <c r="K134" s="41">
        <f t="shared" si="1"/>
        <v>0</v>
      </c>
    </row>
    <row r="135" spans="1:11" ht="18" x14ac:dyDescent="0.25">
      <c r="A135" s="10"/>
      <c r="B135" s="34"/>
      <c r="C135" s="30"/>
      <c r="D135" s="52"/>
      <c r="E135" s="31"/>
      <c r="F135" s="74"/>
      <c r="G135" s="71"/>
      <c r="H135" s="71"/>
      <c r="I135" s="71"/>
      <c r="J135" s="34"/>
      <c r="K135" s="41">
        <f t="shared" si="1"/>
        <v>0</v>
      </c>
    </row>
    <row r="136" spans="1:11" ht="18" x14ac:dyDescent="0.25">
      <c r="A136" s="10"/>
      <c r="B136" s="30"/>
      <c r="C136" s="30"/>
      <c r="D136" s="52"/>
      <c r="E136" s="31"/>
      <c r="F136" s="60" t="s">
        <v>18</v>
      </c>
      <c r="G136" s="76" t="s">
        <v>9</v>
      </c>
      <c r="H136" s="75" t="s">
        <v>7</v>
      </c>
      <c r="I136" s="75" t="s">
        <v>8</v>
      </c>
      <c r="J136" s="34"/>
      <c r="K136" s="41">
        <f t="shared" si="1"/>
        <v>0</v>
      </c>
    </row>
    <row r="137" spans="1:11" ht="18" x14ac:dyDescent="0.2">
      <c r="A137" s="14" t="s">
        <v>0</v>
      </c>
      <c r="B137" s="35" t="s">
        <v>1</v>
      </c>
      <c r="C137" s="35" t="s">
        <v>2</v>
      </c>
      <c r="D137" s="36" t="s">
        <v>10</v>
      </c>
      <c r="E137" s="46" t="s">
        <v>3</v>
      </c>
      <c r="F137" s="33" t="s">
        <v>6</v>
      </c>
      <c r="G137" s="78"/>
      <c r="H137" s="77"/>
      <c r="I137" s="79"/>
      <c r="J137" s="39"/>
      <c r="K137" s="41">
        <f t="shared" si="1"/>
        <v>0</v>
      </c>
    </row>
    <row r="138" spans="1:11" ht="138" customHeight="1" x14ac:dyDescent="0.25">
      <c r="A138" s="9">
        <v>27</v>
      </c>
      <c r="B138" s="94" t="s">
        <v>54</v>
      </c>
      <c r="C138" s="40" t="s">
        <v>53</v>
      </c>
      <c r="D138" s="92">
        <v>401408</v>
      </c>
      <c r="E138" s="47">
        <v>70</v>
      </c>
      <c r="F138" s="63">
        <v>3.64</v>
      </c>
      <c r="G138" s="67">
        <v>5.07</v>
      </c>
      <c r="H138" s="66">
        <f>ROUND((K138/2),2)</f>
        <v>4.3600000000000003</v>
      </c>
      <c r="I138" s="68">
        <f>H138*E138</f>
        <v>305.20000000000005</v>
      </c>
      <c r="J138" s="34"/>
      <c r="K138" s="41">
        <f t="shared" ref="K138:K201" si="2">SUM(F138:G138)</f>
        <v>8.7100000000000009</v>
      </c>
    </row>
    <row r="139" spans="1:11" ht="18" x14ac:dyDescent="0.25">
      <c r="A139" s="10"/>
      <c r="B139" s="34"/>
      <c r="C139" s="30"/>
      <c r="D139" s="52"/>
      <c r="E139" s="31"/>
      <c r="F139" s="74"/>
      <c r="G139" s="71"/>
      <c r="H139" s="71"/>
      <c r="I139" s="71"/>
      <c r="J139" s="34"/>
      <c r="K139" s="41">
        <f t="shared" si="2"/>
        <v>0</v>
      </c>
    </row>
    <row r="140" spans="1:11" ht="18" x14ac:dyDescent="0.25">
      <c r="A140" s="10"/>
      <c r="B140" s="34"/>
      <c r="C140" s="30"/>
      <c r="D140" s="52"/>
      <c r="E140" s="31"/>
      <c r="F140" s="74"/>
      <c r="G140" s="71"/>
      <c r="H140" s="71"/>
      <c r="I140" s="71"/>
      <c r="J140" s="34"/>
      <c r="K140" s="41">
        <f t="shared" si="2"/>
        <v>0</v>
      </c>
    </row>
    <row r="141" spans="1:11" ht="18" x14ac:dyDescent="0.25">
      <c r="A141" s="10"/>
      <c r="B141" s="30"/>
      <c r="C141" s="30"/>
      <c r="D141" s="52"/>
      <c r="E141" s="31"/>
      <c r="F141" s="60" t="s">
        <v>18</v>
      </c>
      <c r="G141" s="76" t="s">
        <v>9</v>
      </c>
      <c r="H141" s="75" t="s">
        <v>7</v>
      </c>
      <c r="I141" s="75" t="s">
        <v>8</v>
      </c>
      <c r="J141" s="34"/>
      <c r="K141" s="41">
        <f t="shared" si="2"/>
        <v>0</v>
      </c>
    </row>
    <row r="142" spans="1:11" ht="18.75" thickBot="1" x14ac:dyDescent="0.25">
      <c r="A142" s="14" t="s">
        <v>0</v>
      </c>
      <c r="B142" s="35" t="s">
        <v>1</v>
      </c>
      <c r="C142" s="35" t="s">
        <v>2</v>
      </c>
      <c r="D142" s="36" t="s">
        <v>5</v>
      </c>
      <c r="E142" s="46" t="s">
        <v>3</v>
      </c>
      <c r="F142" s="33" t="s">
        <v>6</v>
      </c>
      <c r="G142" s="78"/>
      <c r="H142" s="77"/>
      <c r="I142" s="79"/>
      <c r="J142" s="39"/>
      <c r="K142" s="41">
        <f t="shared" si="2"/>
        <v>0</v>
      </c>
    </row>
    <row r="143" spans="1:11" ht="93" customHeight="1" x14ac:dyDescent="0.25">
      <c r="A143" s="9">
        <v>28</v>
      </c>
      <c r="B143" s="94" t="s">
        <v>55</v>
      </c>
      <c r="C143" s="49" t="s">
        <v>12</v>
      </c>
      <c r="D143" s="96">
        <v>473345</v>
      </c>
      <c r="E143" s="47">
        <v>500</v>
      </c>
      <c r="F143" s="63">
        <v>2.25</v>
      </c>
      <c r="G143" s="67">
        <v>2.62</v>
      </c>
      <c r="H143" s="66">
        <f>ROUND((K143/2),2)</f>
        <v>2.44</v>
      </c>
      <c r="I143" s="68">
        <f>H143*E143</f>
        <v>1220</v>
      </c>
      <c r="J143" s="34"/>
      <c r="K143" s="41">
        <f t="shared" si="2"/>
        <v>4.87</v>
      </c>
    </row>
    <row r="144" spans="1:11" ht="18" x14ac:dyDescent="0.25">
      <c r="A144" s="10"/>
      <c r="B144" s="34"/>
      <c r="C144" s="30"/>
      <c r="D144" s="52"/>
      <c r="E144" s="31"/>
      <c r="F144" s="74"/>
      <c r="G144" s="71"/>
      <c r="H144" s="71"/>
      <c r="I144" s="71"/>
      <c r="J144" s="34"/>
      <c r="K144" s="41">
        <f t="shared" si="2"/>
        <v>0</v>
      </c>
    </row>
    <row r="145" spans="1:11" ht="18" x14ac:dyDescent="0.25">
      <c r="A145" s="10"/>
      <c r="B145" s="34"/>
      <c r="C145" s="30"/>
      <c r="D145" s="52"/>
      <c r="E145" s="31"/>
      <c r="F145" s="74"/>
      <c r="G145" s="71"/>
      <c r="H145" s="71"/>
      <c r="I145" s="71"/>
      <c r="J145" s="34"/>
      <c r="K145" s="41">
        <f t="shared" si="2"/>
        <v>0</v>
      </c>
    </row>
    <row r="146" spans="1:11" ht="18" x14ac:dyDescent="0.25">
      <c r="A146" s="10"/>
      <c r="B146" s="30"/>
      <c r="C146" s="30"/>
      <c r="D146" s="52"/>
      <c r="E146" s="31"/>
      <c r="F146" s="60" t="s">
        <v>18</v>
      </c>
      <c r="G146" s="76" t="s">
        <v>9</v>
      </c>
      <c r="H146" s="75" t="s">
        <v>7</v>
      </c>
      <c r="I146" s="75" t="s">
        <v>8</v>
      </c>
      <c r="J146" s="34"/>
      <c r="K146" s="41">
        <f t="shared" si="2"/>
        <v>0</v>
      </c>
    </row>
    <row r="147" spans="1:11" ht="18" x14ac:dyDescent="0.2">
      <c r="A147" s="14" t="s">
        <v>0</v>
      </c>
      <c r="B147" s="35" t="s">
        <v>1</v>
      </c>
      <c r="C147" s="35" t="s">
        <v>2</v>
      </c>
      <c r="D147" s="36" t="s">
        <v>10</v>
      </c>
      <c r="E147" s="46" t="s">
        <v>3</v>
      </c>
      <c r="F147" s="33" t="s">
        <v>6</v>
      </c>
      <c r="G147" s="78"/>
      <c r="H147" s="77"/>
      <c r="I147" s="79"/>
      <c r="J147" s="39"/>
      <c r="K147" s="41">
        <f t="shared" si="2"/>
        <v>0</v>
      </c>
    </row>
    <row r="148" spans="1:11" ht="84.75" customHeight="1" x14ac:dyDescent="0.25">
      <c r="A148" s="9">
        <v>29</v>
      </c>
      <c r="B148" s="25" t="s">
        <v>14</v>
      </c>
      <c r="C148" s="49" t="s">
        <v>12</v>
      </c>
      <c r="D148" s="97">
        <v>473177</v>
      </c>
      <c r="E148" s="47">
        <v>2000</v>
      </c>
      <c r="F148" s="63">
        <v>0.43</v>
      </c>
      <c r="G148" s="67">
        <v>0.7</v>
      </c>
      <c r="H148" s="66">
        <f>ROUND((K148/2),2)</f>
        <v>0.56999999999999995</v>
      </c>
      <c r="I148" s="68">
        <f>H148*E148</f>
        <v>1140</v>
      </c>
      <c r="J148" s="34"/>
      <c r="K148" s="41">
        <f t="shared" si="2"/>
        <v>1.1299999999999999</v>
      </c>
    </row>
    <row r="149" spans="1:11" ht="18" x14ac:dyDescent="0.25">
      <c r="A149" s="10"/>
      <c r="B149" s="34"/>
      <c r="C149" s="30"/>
      <c r="D149" s="52"/>
      <c r="E149" s="31"/>
      <c r="F149" s="74"/>
      <c r="G149" s="71"/>
      <c r="H149" s="71"/>
      <c r="I149" s="71"/>
      <c r="J149" s="34"/>
      <c r="K149" s="41">
        <f t="shared" si="2"/>
        <v>0</v>
      </c>
    </row>
    <row r="150" spans="1:11" ht="18" x14ac:dyDescent="0.25">
      <c r="A150" s="10"/>
      <c r="B150" s="34"/>
      <c r="C150" s="30"/>
      <c r="D150" s="52"/>
      <c r="E150" s="31"/>
      <c r="F150" s="74"/>
      <c r="G150" s="71"/>
      <c r="H150" s="71"/>
      <c r="I150" s="71"/>
      <c r="J150" s="34"/>
      <c r="K150" s="41">
        <f t="shared" si="2"/>
        <v>0</v>
      </c>
    </row>
    <row r="151" spans="1:11" ht="18" x14ac:dyDescent="0.25">
      <c r="A151" s="10"/>
      <c r="B151" s="30"/>
      <c r="C151" s="30"/>
      <c r="D151" s="52"/>
      <c r="E151" s="31"/>
      <c r="F151" s="60" t="s">
        <v>18</v>
      </c>
      <c r="G151" s="76" t="s">
        <v>9</v>
      </c>
      <c r="H151" s="75" t="s">
        <v>7</v>
      </c>
      <c r="I151" s="75" t="s">
        <v>8</v>
      </c>
      <c r="J151" s="34"/>
      <c r="K151" s="41">
        <f t="shared" si="2"/>
        <v>0</v>
      </c>
    </row>
    <row r="152" spans="1:11" ht="18" x14ac:dyDescent="0.2">
      <c r="A152" s="14" t="s">
        <v>0</v>
      </c>
      <c r="B152" s="35" t="s">
        <v>1</v>
      </c>
      <c r="C152" s="35" t="s">
        <v>2</v>
      </c>
      <c r="D152" s="36" t="s">
        <v>10</v>
      </c>
      <c r="E152" s="46" t="s">
        <v>3</v>
      </c>
      <c r="F152" s="33" t="s">
        <v>6</v>
      </c>
      <c r="G152" s="78"/>
      <c r="H152" s="77"/>
      <c r="I152" s="79"/>
      <c r="J152" s="39"/>
      <c r="K152" s="41">
        <f t="shared" si="2"/>
        <v>0</v>
      </c>
    </row>
    <row r="153" spans="1:11" ht="99" customHeight="1" x14ac:dyDescent="0.25">
      <c r="A153" s="9">
        <v>30</v>
      </c>
      <c r="B153" s="23" t="s">
        <v>56</v>
      </c>
      <c r="C153" s="49" t="s">
        <v>12</v>
      </c>
      <c r="D153" s="92">
        <v>235649</v>
      </c>
      <c r="E153" s="47">
        <v>2000</v>
      </c>
      <c r="F153" s="63">
        <v>0.55000000000000004</v>
      </c>
      <c r="G153" s="67">
        <v>0.72</v>
      </c>
      <c r="H153" s="66">
        <f>ROUND((K153/2),2)</f>
        <v>0.64</v>
      </c>
      <c r="I153" s="68">
        <f>H153*E153</f>
        <v>1280</v>
      </c>
      <c r="J153" s="34"/>
      <c r="K153" s="41">
        <f t="shared" si="2"/>
        <v>1.27</v>
      </c>
    </row>
    <row r="154" spans="1:11" ht="18" x14ac:dyDescent="0.25">
      <c r="A154" s="10"/>
      <c r="B154" s="34"/>
      <c r="C154" s="30"/>
      <c r="D154" s="52"/>
      <c r="E154" s="31"/>
      <c r="F154" s="74"/>
      <c r="G154" s="71"/>
      <c r="H154" s="71"/>
      <c r="I154" s="71"/>
      <c r="J154" s="34"/>
      <c r="K154" s="41">
        <f t="shared" si="2"/>
        <v>0</v>
      </c>
    </row>
    <row r="155" spans="1:11" ht="18" x14ac:dyDescent="0.25">
      <c r="A155" s="10"/>
      <c r="B155" s="34"/>
      <c r="C155" s="30"/>
      <c r="D155" s="52"/>
      <c r="E155" s="31"/>
      <c r="F155" s="74"/>
      <c r="G155" s="71"/>
      <c r="H155" s="71"/>
      <c r="I155" s="71"/>
      <c r="J155" s="34"/>
      <c r="K155" s="41">
        <f t="shared" si="2"/>
        <v>0</v>
      </c>
    </row>
    <row r="156" spans="1:11" ht="18" x14ac:dyDescent="0.25">
      <c r="A156" s="10"/>
      <c r="B156" s="30"/>
      <c r="C156" s="30"/>
      <c r="D156" s="52"/>
      <c r="E156" s="31"/>
      <c r="F156" s="60" t="s">
        <v>18</v>
      </c>
      <c r="G156" s="76" t="s">
        <v>9</v>
      </c>
      <c r="H156" s="75" t="s">
        <v>7</v>
      </c>
      <c r="I156" s="75" t="s">
        <v>8</v>
      </c>
      <c r="J156" s="34"/>
      <c r="K156" s="41">
        <f t="shared" si="2"/>
        <v>0</v>
      </c>
    </row>
    <row r="157" spans="1:11" ht="18" x14ac:dyDescent="0.2">
      <c r="A157" s="14" t="s">
        <v>0</v>
      </c>
      <c r="B157" s="35" t="s">
        <v>1</v>
      </c>
      <c r="C157" s="35" t="s">
        <v>2</v>
      </c>
      <c r="D157" s="36" t="s">
        <v>10</v>
      </c>
      <c r="E157" s="46" t="s">
        <v>3</v>
      </c>
      <c r="F157" s="33" t="s">
        <v>6</v>
      </c>
      <c r="G157" s="78"/>
      <c r="H157" s="77"/>
      <c r="I157" s="79"/>
      <c r="J157" s="39"/>
      <c r="K157" s="41">
        <f t="shared" si="2"/>
        <v>0</v>
      </c>
    </row>
    <row r="158" spans="1:11" ht="135" customHeight="1" x14ac:dyDescent="0.25">
      <c r="A158" s="9">
        <v>31</v>
      </c>
      <c r="B158" s="25" t="s">
        <v>58</v>
      </c>
      <c r="C158" s="40" t="s">
        <v>57</v>
      </c>
      <c r="D158" s="48">
        <v>315364</v>
      </c>
      <c r="E158" s="47">
        <v>50</v>
      </c>
      <c r="F158" s="63">
        <v>45</v>
      </c>
      <c r="G158" s="67">
        <v>53.36</v>
      </c>
      <c r="H158" s="66">
        <f>ROUND((K158/2),2)</f>
        <v>49.18</v>
      </c>
      <c r="I158" s="68">
        <f>H158*E158</f>
        <v>2459</v>
      </c>
      <c r="J158" s="34"/>
      <c r="K158" s="41">
        <f t="shared" si="2"/>
        <v>98.36</v>
      </c>
    </row>
    <row r="159" spans="1:11" ht="18" x14ac:dyDescent="0.25">
      <c r="A159" s="10"/>
      <c r="B159" s="34"/>
      <c r="C159" s="30"/>
      <c r="D159" s="52"/>
      <c r="E159" s="31"/>
      <c r="F159" s="74"/>
      <c r="G159" s="71"/>
      <c r="H159" s="71"/>
      <c r="I159" s="71"/>
      <c r="J159" s="34"/>
      <c r="K159" s="41">
        <f t="shared" si="2"/>
        <v>0</v>
      </c>
    </row>
    <row r="160" spans="1:11" ht="18" x14ac:dyDescent="0.25">
      <c r="A160" s="10"/>
      <c r="B160" s="34"/>
      <c r="C160" s="30"/>
      <c r="D160" s="52"/>
      <c r="E160" s="31"/>
      <c r="F160" s="74"/>
      <c r="G160" s="71"/>
      <c r="H160" s="71"/>
      <c r="I160" s="71"/>
      <c r="J160" s="34"/>
      <c r="K160" s="41">
        <f t="shared" si="2"/>
        <v>0</v>
      </c>
    </row>
    <row r="161" spans="1:11" ht="18" x14ac:dyDescent="0.25">
      <c r="A161" s="10"/>
      <c r="B161" s="30"/>
      <c r="C161" s="30"/>
      <c r="D161" s="52"/>
      <c r="E161" s="31"/>
      <c r="F161" s="60" t="s">
        <v>18</v>
      </c>
      <c r="G161" s="76" t="s">
        <v>9</v>
      </c>
      <c r="H161" s="75" t="s">
        <v>7</v>
      </c>
      <c r="I161" s="75" t="s">
        <v>8</v>
      </c>
      <c r="J161" s="34"/>
      <c r="K161" s="41">
        <f t="shared" si="2"/>
        <v>0</v>
      </c>
    </row>
    <row r="162" spans="1:11" ht="18.75" thickBot="1" x14ac:dyDescent="0.25">
      <c r="A162" s="14" t="s">
        <v>0</v>
      </c>
      <c r="B162" s="35" t="s">
        <v>1</v>
      </c>
      <c r="C162" s="35" t="s">
        <v>2</v>
      </c>
      <c r="D162" s="36" t="s">
        <v>10</v>
      </c>
      <c r="E162" s="46" t="s">
        <v>3</v>
      </c>
      <c r="F162" s="33" t="s">
        <v>6</v>
      </c>
      <c r="G162" s="78"/>
      <c r="H162" s="77"/>
      <c r="I162" s="79"/>
      <c r="J162" s="39"/>
      <c r="K162" s="41">
        <f t="shared" si="2"/>
        <v>0</v>
      </c>
    </row>
    <row r="163" spans="1:11" ht="142.5" customHeight="1" thickBot="1" x14ac:dyDescent="0.3">
      <c r="A163" s="9">
        <v>32</v>
      </c>
      <c r="B163" s="61" t="s">
        <v>59</v>
      </c>
      <c r="C163" s="49" t="s">
        <v>12</v>
      </c>
      <c r="D163" s="17">
        <v>459357</v>
      </c>
      <c r="E163" s="47">
        <v>50</v>
      </c>
      <c r="F163" s="63">
        <v>0.19</v>
      </c>
      <c r="G163" s="67">
        <v>0.2</v>
      </c>
      <c r="H163" s="66">
        <f>ROUND((K163/2),2)</f>
        <v>0.2</v>
      </c>
      <c r="I163" s="68">
        <f>H163*E163</f>
        <v>10</v>
      </c>
      <c r="J163" s="34"/>
      <c r="K163" s="41">
        <f t="shared" si="2"/>
        <v>0.39</v>
      </c>
    </row>
    <row r="164" spans="1:11" ht="18" x14ac:dyDescent="0.25">
      <c r="A164" s="10"/>
      <c r="B164" s="34"/>
      <c r="C164" s="30"/>
      <c r="D164" s="52"/>
      <c r="E164" s="31"/>
      <c r="F164" s="74"/>
      <c r="G164" s="71"/>
      <c r="H164" s="71"/>
      <c r="I164" s="71"/>
      <c r="J164" s="34"/>
      <c r="K164" s="41">
        <f t="shared" si="2"/>
        <v>0</v>
      </c>
    </row>
    <row r="165" spans="1:11" ht="18" x14ac:dyDescent="0.25">
      <c r="A165" s="10"/>
      <c r="B165" s="34"/>
      <c r="C165" s="30"/>
      <c r="D165" s="52"/>
      <c r="E165" s="31"/>
      <c r="F165" s="74"/>
      <c r="G165" s="71"/>
      <c r="H165" s="71"/>
      <c r="I165" s="71"/>
      <c r="J165" s="34"/>
      <c r="K165" s="41">
        <f t="shared" si="2"/>
        <v>0</v>
      </c>
    </row>
    <row r="166" spans="1:11" ht="18" x14ac:dyDescent="0.25">
      <c r="A166" s="10"/>
      <c r="B166" s="30"/>
      <c r="C166" s="30"/>
      <c r="D166" s="52"/>
      <c r="E166" s="31"/>
      <c r="F166" s="60" t="s">
        <v>18</v>
      </c>
      <c r="G166" s="76" t="s">
        <v>9</v>
      </c>
      <c r="H166" s="75" t="s">
        <v>7</v>
      </c>
      <c r="I166" s="75" t="s">
        <v>8</v>
      </c>
      <c r="J166" s="34"/>
      <c r="K166" s="41">
        <f t="shared" si="2"/>
        <v>0</v>
      </c>
    </row>
    <row r="167" spans="1:11" ht="18" x14ac:dyDescent="0.2">
      <c r="A167" s="14" t="s">
        <v>0</v>
      </c>
      <c r="B167" s="35" t="s">
        <v>1</v>
      </c>
      <c r="C167" s="35" t="s">
        <v>2</v>
      </c>
      <c r="D167" s="36" t="s">
        <v>10</v>
      </c>
      <c r="E167" s="46" t="s">
        <v>3</v>
      </c>
      <c r="F167" s="33" t="s">
        <v>6</v>
      </c>
      <c r="G167" s="78"/>
      <c r="H167" s="77"/>
      <c r="I167" s="79"/>
      <c r="J167" s="39"/>
      <c r="K167" s="41">
        <f t="shared" si="2"/>
        <v>0</v>
      </c>
    </row>
    <row r="168" spans="1:11" ht="133.9" customHeight="1" x14ac:dyDescent="0.25">
      <c r="A168" s="9">
        <v>33</v>
      </c>
      <c r="B168" s="108" t="s">
        <v>114</v>
      </c>
      <c r="C168" s="49" t="s">
        <v>110</v>
      </c>
      <c r="D168" s="90">
        <v>478020</v>
      </c>
      <c r="E168" s="47">
        <v>50</v>
      </c>
      <c r="F168" s="63">
        <v>0.8</v>
      </c>
      <c r="G168" s="67">
        <v>1.1599999999999999</v>
      </c>
      <c r="H168" s="66">
        <f>ROUND((K168/1),2)</f>
        <v>1.96</v>
      </c>
      <c r="I168" s="68">
        <f>H168*E168</f>
        <v>98</v>
      </c>
      <c r="J168" s="34"/>
      <c r="K168" s="41">
        <f t="shared" si="2"/>
        <v>1.96</v>
      </c>
    </row>
    <row r="169" spans="1:11" ht="18" x14ac:dyDescent="0.25">
      <c r="A169" s="10"/>
      <c r="B169" s="34"/>
      <c r="C169" s="30"/>
      <c r="D169" s="52"/>
      <c r="E169" s="31"/>
      <c r="F169" s="74"/>
      <c r="G169" s="71"/>
      <c r="H169" s="71"/>
      <c r="I169" s="71"/>
      <c r="J169" s="34"/>
      <c r="K169" s="41">
        <f t="shared" si="2"/>
        <v>0</v>
      </c>
    </row>
    <row r="170" spans="1:11" ht="18" x14ac:dyDescent="0.25">
      <c r="A170" s="10"/>
      <c r="B170" s="30"/>
      <c r="C170" s="30"/>
      <c r="D170" s="52"/>
      <c r="E170" s="31"/>
      <c r="F170" s="60" t="s">
        <v>18</v>
      </c>
      <c r="G170" s="76" t="s">
        <v>9</v>
      </c>
      <c r="H170" s="75" t="s">
        <v>7</v>
      </c>
      <c r="I170" s="75" t="s">
        <v>8</v>
      </c>
      <c r="J170" s="34"/>
      <c r="K170" s="41">
        <f t="shared" si="2"/>
        <v>0</v>
      </c>
    </row>
    <row r="171" spans="1:11" ht="18.75" thickBot="1" x14ac:dyDescent="0.25">
      <c r="A171" s="14" t="s">
        <v>0</v>
      </c>
      <c r="B171" s="35" t="s">
        <v>1</v>
      </c>
      <c r="C171" s="35" t="s">
        <v>2</v>
      </c>
      <c r="D171" s="36" t="s">
        <v>10</v>
      </c>
      <c r="E171" s="46" t="s">
        <v>3</v>
      </c>
      <c r="F171" s="33" t="s">
        <v>6</v>
      </c>
      <c r="G171" s="78"/>
      <c r="H171" s="77"/>
      <c r="I171" s="79"/>
      <c r="J171" s="39"/>
      <c r="K171" s="41">
        <f t="shared" si="2"/>
        <v>0</v>
      </c>
    </row>
    <row r="172" spans="1:11" ht="147" customHeight="1" thickBot="1" x14ac:dyDescent="0.3">
      <c r="A172" s="9">
        <v>34</v>
      </c>
      <c r="B172" s="61" t="s">
        <v>60</v>
      </c>
      <c r="C172" s="49" t="s">
        <v>12</v>
      </c>
      <c r="D172" s="17">
        <v>289017</v>
      </c>
      <c r="E172" s="47">
        <v>1000</v>
      </c>
      <c r="F172" s="63">
        <v>1.93</v>
      </c>
      <c r="G172" s="67">
        <v>1.89</v>
      </c>
      <c r="H172" s="66">
        <f>ROUND((K172/2),2)</f>
        <v>1.91</v>
      </c>
      <c r="I172" s="68">
        <f>H172*E172</f>
        <v>1910</v>
      </c>
      <c r="J172" s="34"/>
      <c r="K172" s="41">
        <f t="shared" si="2"/>
        <v>3.82</v>
      </c>
    </row>
    <row r="173" spans="1:11" ht="18" x14ac:dyDescent="0.25">
      <c r="A173" s="10"/>
      <c r="B173" s="34"/>
      <c r="C173" s="30"/>
      <c r="D173" s="52"/>
      <c r="E173" s="31"/>
      <c r="F173" s="74"/>
      <c r="G173" s="71"/>
      <c r="H173" s="71"/>
      <c r="I173" s="71"/>
      <c r="J173" s="34"/>
      <c r="K173" s="41">
        <f t="shared" si="2"/>
        <v>0</v>
      </c>
    </row>
    <row r="174" spans="1:11" ht="18" x14ac:dyDescent="0.25">
      <c r="A174" s="10"/>
      <c r="B174" s="34"/>
      <c r="C174" s="30"/>
      <c r="D174" s="52"/>
      <c r="E174" s="31"/>
      <c r="F174" s="74"/>
      <c r="G174" s="71"/>
      <c r="H174" s="71"/>
      <c r="I174" s="71"/>
      <c r="J174" s="34"/>
      <c r="K174" s="41">
        <f t="shared" si="2"/>
        <v>0</v>
      </c>
    </row>
    <row r="175" spans="1:11" ht="18" x14ac:dyDescent="0.25">
      <c r="A175" s="10"/>
      <c r="B175" s="30"/>
      <c r="C175" s="30"/>
      <c r="D175" s="52"/>
      <c r="E175" s="31"/>
      <c r="F175" s="60" t="s">
        <v>18</v>
      </c>
      <c r="G175" s="76" t="s">
        <v>9</v>
      </c>
      <c r="H175" s="75" t="s">
        <v>7</v>
      </c>
      <c r="I175" s="75" t="s">
        <v>8</v>
      </c>
      <c r="J175" s="34"/>
      <c r="K175" s="41">
        <f t="shared" si="2"/>
        <v>0</v>
      </c>
    </row>
    <row r="176" spans="1:11" ht="18" x14ac:dyDescent="0.2">
      <c r="A176" s="14" t="s">
        <v>0</v>
      </c>
      <c r="B176" s="35" t="s">
        <v>1</v>
      </c>
      <c r="C176" s="35" t="s">
        <v>2</v>
      </c>
      <c r="D176" s="36" t="s">
        <v>10</v>
      </c>
      <c r="E176" s="46" t="s">
        <v>3</v>
      </c>
      <c r="F176" s="33" t="s">
        <v>6</v>
      </c>
      <c r="G176" s="78"/>
      <c r="H176" s="77"/>
      <c r="I176" s="79"/>
      <c r="J176" s="39"/>
      <c r="K176" s="41">
        <f t="shared" si="2"/>
        <v>0</v>
      </c>
    </row>
    <row r="177" spans="1:11" ht="78.75" customHeight="1" x14ac:dyDescent="0.25">
      <c r="A177" s="9">
        <v>35</v>
      </c>
      <c r="B177" s="25" t="s">
        <v>61</v>
      </c>
      <c r="C177" s="49" t="s">
        <v>12</v>
      </c>
      <c r="D177" s="24">
        <v>467552</v>
      </c>
      <c r="E177" s="47">
        <v>1000</v>
      </c>
      <c r="F177" s="63">
        <v>4.45</v>
      </c>
      <c r="G177" s="67">
        <v>5.46</v>
      </c>
      <c r="H177" s="66">
        <f>ROUND((K177/2),2)</f>
        <v>4.96</v>
      </c>
      <c r="I177" s="68">
        <f>H177*E177</f>
        <v>4960</v>
      </c>
      <c r="J177" s="34"/>
      <c r="K177" s="41">
        <f t="shared" si="2"/>
        <v>9.91</v>
      </c>
    </row>
    <row r="178" spans="1:11" ht="18" x14ac:dyDescent="0.25">
      <c r="A178" s="10"/>
      <c r="B178" s="34"/>
      <c r="C178" s="30"/>
      <c r="D178" s="52"/>
      <c r="E178" s="31"/>
      <c r="F178" s="74"/>
      <c r="G178" s="71"/>
      <c r="H178" s="71"/>
      <c r="I178" s="71"/>
      <c r="J178" s="34"/>
      <c r="K178" s="41">
        <f t="shared" si="2"/>
        <v>0</v>
      </c>
    </row>
    <row r="179" spans="1:11" ht="18" x14ac:dyDescent="0.25">
      <c r="A179" s="10"/>
      <c r="B179" s="34"/>
      <c r="C179" s="30"/>
      <c r="D179" s="52"/>
      <c r="E179" s="31"/>
      <c r="F179" s="74"/>
      <c r="G179" s="71"/>
      <c r="H179" s="71"/>
      <c r="I179" s="71"/>
      <c r="J179" s="34"/>
      <c r="K179" s="41">
        <f t="shared" si="2"/>
        <v>0</v>
      </c>
    </row>
    <row r="180" spans="1:11" ht="18" x14ac:dyDescent="0.25">
      <c r="A180" s="10"/>
      <c r="B180" s="30"/>
      <c r="C180" s="30"/>
      <c r="D180" s="52"/>
      <c r="E180" s="31"/>
      <c r="F180" s="60" t="s">
        <v>18</v>
      </c>
      <c r="G180" s="76" t="s">
        <v>9</v>
      </c>
      <c r="H180" s="75" t="s">
        <v>7</v>
      </c>
      <c r="I180" s="75" t="s">
        <v>8</v>
      </c>
      <c r="J180" s="34"/>
      <c r="K180" s="41">
        <f t="shared" si="2"/>
        <v>0</v>
      </c>
    </row>
    <row r="181" spans="1:11" ht="18.75" thickBot="1" x14ac:dyDescent="0.25">
      <c r="A181" s="14" t="s">
        <v>0</v>
      </c>
      <c r="B181" s="35" t="s">
        <v>1</v>
      </c>
      <c r="C181" s="35" t="s">
        <v>2</v>
      </c>
      <c r="D181" s="36" t="s">
        <v>10</v>
      </c>
      <c r="E181" s="46" t="s">
        <v>3</v>
      </c>
      <c r="F181" s="33" t="s">
        <v>6</v>
      </c>
      <c r="G181" s="78"/>
      <c r="H181" s="77"/>
      <c r="I181" s="79"/>
      <c r="J181" s="39"/>
      <c r="K181" s="41">
        <f t="shared" si="2"/>
        <v>0</v>
      </c>
    </row>
    <row r="182" spans="1:11" ht="86.25" customHeight="1" thickBot="1" x14ac:dyDescent="0.3">
      <c r="A182" s="9">
        <v>36</v>
      </c>
      <c r="B182" s="16" t="s">
        <v>15</v>
      </c>
      <c r="C182" s="49" t="s">
        <v>12</v>
      </c>
      <c r="D182" s="19">
        <v>463240</v>
      </c>
      <c r="E182" s="47">
        <v>1000</v>
      </c>
      <c r="F182" s="63">
        <v>8</v>
      </c>
      <c r="G182" s="67">
        <v>9.75</v>
      </c>
      <c r="H182" s="66">
        <f>ROUND((K182/2),2)</f>
        <v>8.8800000000000008</v>
      </c>
      <c r="I182" s="68">
        <f>H182*E182</f>
        <v>8880</v>
      </c>
      <c r="J182" s="34"/>
      <c r="K182" s="41">
        <f t="shared" si="2"/>
        <v>17.75</v>
      </c>
    </row>
    <row r="183" spans="1:11" ht="18" x14ac:dyDescent="0.25">
      <c r="A183" s="10"/>
      <c r="B183" s="34"/>
      <c r="C183" s="30"/>
      <c r="D183" s="52"/>
      <c r="E183" s="31"/>
      <c r="F183" s="74"/>
      <c r="G183" s="71"/>
      <c r="H183" s="71"/>
      <c r="I183" s="71"/>
      <c r="J183" s="34"/>
      <c r="K183" s="41">
        <f t="shared" si="2"/>
        <v>0</v>
      </c>
    </row>
    <row r="184" spans="1:11" ht="18" x14ac:dyDescent="0.25">
      <c r="A184" s="10"/>
      <c r="B184" s="34"/>
      <c r="C184" s="30"/>
      <c r="D184" s="52"/>
      <c r="E184" s="31"/>
      <c r="F184" s="74"/>
      <c r="G184" s="71"/>
      <c r="H184" s="71"/>
      <c r="I184" s="71"/>
      <c r="J184" s="34"/>
      <c r="K184" s="41">
        <f t="shared" si="2"/>
        <v>0</v>
      </c>
    </row>
    <row r="185" spans="1:11" ht="18" x14ac:dyDescent="0.25">
      <c r="A185" s="10"/>
      <c r="B185" s="30"/>
      <c r="C185" s="30"/>
      <c r="D185" s="52"/>
      <c r="E185" s="31"/>
      <c r="F185" s="60" t="s">
        <v>18</v>
      </c>
      <c r="G185" s="76" t="s">
        <v>9</v>
      </c>
      <c r="H185" s="75" t="s">
        <v>7</v>
      </c>
      <c r="I185" s="75" t="s">
        <v>8</v>
      </c>
      <c r="J185" s="34"/>
      <c r="K185" s="41">
        <f t="shared" si="2"/>
        <v>0</v>
      </c>
    </row>
    <row r="186" spans="1:11" ht="18.75" thickBot="1" x14ac:dyDescent="0.25">
      <c r="A186" s="14" t="s">
        <v>0</v>
      </c>
      <c r="B186" s="35" t="s">
        <v>1</v>
      </c>
      <c r="C186" s="35" t="s">
        <v>2</v>
      </c>
      <c r="D186" s="36" t="s">
        <v>10</v>
      </c>
      <c r="E186" s="46" t="s">
        <v>3</v>
      </c>
      <c r="F186" s="33" t="s">
        <v>6</v>
      </c>
      <c r="G186" s="78"/>
      <c r="H186" s="77"/>
      <c r="I186" s="79"/>
      <c r="J186" s="39"/>
      <c r="K186" s="41">
        <f t="shared" si="2"/>
        <v>0</v>
      </c>
    </row>
    <row r="187" spans="1:11" ht="93" customHeight="1" thickBot="1" x14ac:dyDescent="0.3">
      <c r="A187" s="9">
        <v>37</v>
      </c>
      <c r="B187" s="61" t="s">
        <v>62</v>
      </c>
      <c r="C187" s="49" t="s">
        <v>12</v>
      </c>
      <c r="D187" s="24">
        <v>461963</v>
      </c>
      <c r="E187" s="47">
        <v>500</v>
      </c>
      <c r="F187" s="63">
        <v>4</v>
      </c>
      <c r="G187" s="67">
        <v>5.45</v>
      </c>
      <c r="H187" s="66">
        <f>ROUND((K187/2),2)</f>
        <v>4.7300000000000004</v>
      </c>
      <c r="I187" s="68">
        <f>H187*E187</f>
        <v>2365</v>
      </c>
      <c r="J187" s="34"/>
      <c r="K187" s="41">
        <f t="shared" si="2"/>
        <v>9.4499999999999993</v>
      </c>
    </row>
    <row r="188" spans="1:11" ht="18" x14ac:dyDescent="0.25">
      <c r="A188" s="10"/>
      <c r="B188" s="34"/>
      <c r="C188" s="30"/>
      <c r="D188" s="52"/>
      <c r="E188" s="31"/>
      <c r="F188" s="74"/>
      <c r="G188" s="71"/>
      <c r="H188" s="71"/>
      <c r="I188" s="71"/>
      <c r="J188" s="34"/>
      <c r="K188" s="41">
        <f t="shared" si="2"/>
        <v>0</v>
      </c>
    </row>
    <row r="189" spans="1:11" ht="18" x14ac:dyDescent="0.25">
      <c r="A189" s="10"/>
      <c r="B189" s="34"/>
      <c r="C189" s="30"/>
      <c r="D189" s="52"/>
      <c r="E189" s="31"/>
      <c r="F189" s="74"/>
      <c r="G189" s="71"/>
      <c r="H189" s="71"/>
      <c r="I189" s="71"/>
      <c r="J189" s="34"/>
      <c r="K189" s="41">
        <f t="shared" si="2"/>
        <v>0</v>
      </c>
    </row>
    <row r="190" spans="1:11" ht="18" x14ac:dyDescent="0.25">
      <c r="A190" s="10"/>
      <c r="B190" s="30"/>
      <c r="C190" s="30"/>
      <c r="D190" s="52"/>
      <c r="E190" s="31"/>
      <c r="F190" s="60" t="s">
        <v>18</v>
      </c>
      <c r="G190" s="76" t="s">
        <v>9</v>
      </c>
      <c r="H190" s="75" t="s">
        <v>7</v>
      </c>
      <c r="I190" s="75" t="s">
        <v>8</v>
      </c>
      <c r="J190" s="34"/>
      <c r="K190" s="41">
        <f t="shared" si="2"/>
        <v>0</v>
      </c>
    </row>
    <row r="191" spans="1:11" ht="18.75" thickBot="1" x14ac:dyDescent="0.25">
      <c r="A191" s="14" t="s">
        <v>0</v>
      </c>
      <c r="B191" s="35" t="s">
        <v>1</v>
      </c>
      <c r="C191" s="35" t="s">
        <v>2</v>
      </c>
      <c r="D191" s="36" t="s">
        <v>10</v>
      </c>
      <c r="E191" s="46" t="s">
        <v>3</v>
      </c>
      <c r="F191" s="33" t="s">
        <v>6</v>
      </c>
      <c r="G191" s="78"/>
      <c r="H191" s="77"/>
      <c r="I191" s="79"/>
      <c r="J191" s="39"/>
      <c r="K191" s="41">
        <f t="shared" si="2"/>
        <v>0</v>
      </c>
    </row>
    <row r="192" spans="1:11" ht="72.75" customHeight="1" thickBot="1" x14ac:dyDescent="0.3">
      <c r="A192" s="9">
        <v>38</v>
      </c>
      <c r="B192" s="61" t="s">
        <v>63</v>
      </c>
      <c r="C192" s="49" t="s">
        <v>64</v>
      </c>
      <c r="D192" s="48">
        <v>304409</v>
      </c>
      <c r="E192" s="47">
        <v>50</v>
      </c>
      <c r="F192" s="63">
        <v>16.2</v>
      </c>
      <c r="G192" s="67">
        <v>16.100000000000001</v>
      </c>
      <c r="H192" s="66">
        <f>ROUND((K192/2),2)</f>
        <v>16.149999999999999</v>
      </c>
      <c r="I192" s="68">
        <f>H192*E192</f>
        <v>807.49999999999989</v>
      </c>
      <c r="J192" s="34"/>
      <c r="K192" s="41">
        <f t="shared" si="2"/>
        <v>32.299999999999997</v>
      </c>
    </row>
    <row r="193" spans="1:11" ht="18" x14ac:dyDescent="0.25">
      <c r="A193" s="10"/>
      <c r="B193" s="34"/>
      <c r="C193" s="30"/>
      <c r="D193" s="52"/>
      <c r="E193" s="31"/>
      <c r="F193" s="74"/>
      <c r="G193" s="71"/>
      <c r="H193" s="71"/>
      <c r="I193" s="71"/>
      <c r="J193" s="34"/>
      <c r="K193" s="41">
        <f t="shared" si="2"/>
        <v>0</v>
      </c>
    </row>
    <row r="194" spans="1:11" ht="18" x14ac:dyDescent="0.25">
      <c r="A194" s="10"/>
      <c r="B194" s="34"/>
      <c r="C194" s="30"/>
      <c r="D194" s="52"/>
      <c r="E194" s="31"/>
      <c r="F194" s="74"/>
      <c r="G194" s="71"/>
      <c r="H194" s="71"/>
      <c r="I194" s="71"/>
      <c r="J194" s="34"/>
      <c r="K194" s="41">
        <f t="shared" si="2"/>
        <v>0</v>
      </c>
    </row>
    <row r="195" spans="1:11" ht="18" x14ac:dyDescent="0.25">
      <c r="A195" s="10"/>
      <c r="B195" s="30"/>
      <c r="C195" s="30"/>
      <c r="D195" s="52"/>
      <c r="E195" s="31"/>
      <c r="F195" s="60" t="s">
        <v>18</v>
      </c>
      <c r="G195" s="76" t="s">
        <v>9</v>
      </c>
      <c r="H195" s="75" t="s">
        <v>7</v>
      </c>
      <c r="I195" s="75" t="s">
        <v>8</v>
      </c>
      <c r="J195" s="34"/>
      <c r="K195" s="41">
        <f t="shared" si="2"/>
        <v>0</v>
      </c>
    </row>
    <row r="196" spans="1:11" ht="18.75" thickBot="1" x14ac:dyDescent="0.25">
      <c r="A196" s="14" t="s">
        <v>0</v>
      </c>
      <c r="B196" s="35" t="s">
        <v>1</v>
      </c>
      <c r="C196" s="35" t="s">
        <v>2</v>
      </c>
      <c r="D196" s="36" t="s">
        <v>10</v>
      </c>
      <c r="E196" s="46" t="s">
        <v>3</v>
      </c>
      <c r="F196" s="33" t="s">
        <v>6</v>
      </c>
      <c r="G196" s="78"/>
      <c r="H196" s="77"/>
      <c r="I196" s="79"/>
      <c r="J196" s="39"/>
      <c r="K196" s="41">
        <f t="shared" si="2"/>
        <v>0</v>
      </c>
    </row>
    <row r="197" spans="1:11" ht="104.25" customHeight="1" x14ac:dyDescent="0.25">
      <c r="A197" s="9">
        <v>39</v>
      </c>
      <c r="B197" s="93" t="s">
        <v>65</v>
      </c>
      <c r="C197" s="49" t="s">
        <v>66</v>
      </c>
      <c r="D197" s="24">
        <v>481049</v>
      </c>
      <c r="E197" s="47">
        <v>200</v>
      </c>
      <c r="F197" s="63">
        <v>10.56</v>
      </c>
      <c r="G197" s="67">
        <v>10.53</v>
      </c>
      <c r="H197" s="66">
        <f>ROUND((K197/2),2)</f>
        <v>10.55</v>
      </c>
      <c r="I197" s="68">
        <f>H197*E197</f>
        <v>2110</v>
      </c>
      <c r="J197" s="34"/>
      <c r="K197" s="41">
        <f t="shared" si="2"/>
        <v>21.09</v>
      </c>
    </row>
    <row r="198" spans="1:11" ht="18" x14ac:dyDescent="0.25">
      <c r="A198" s="10"/>
      <c r="B198" s="34"/>
      <c r="C198" s="30"/>
      <c r="D198" s="52"/>
      <c r="E198" s="31"/>
      <c r="F198" s="74"/>
      <c r="G198" s="71"/>
      <c r="H198" s="71"/>
      <c r="I198" s="71"/>
      <c r="J198" s="34"/>
      <c r="K198" s="41">
        <f t="shared" si="2"/>
        <v>0</v>
      </c>
    </row>
    <row r="199" spans="1:11" ht="18" x14ac:dyDescent="0.25">
      <c r="A199" s="10"/>
      <c r="B199" s="34"/>
      <c r="C199" s="30"/>
      <c r="D199" s="52"/>
      <c r="E199" s="31"/>
      <c r="F199" s="74"/>
      <c r="G199" s="71"/>
      <c r="H199" s="71"/>
      <c r="I199" s="71"/>
      <c r="J199" s="34"/>
      <c r="K199" s="41">
        <f t="shared" si="2"/>
        <v>0</v>
      </c>
    </row>
    <row r="200" spans="1:11" ht="18" x14ac:dyDescent="0.25">
      <c r="A200" s="10"/>
      <c r="B200" s="30"/>
      <c r="C200" s="30"/>
      <c r="D200" s="52"/>
      <c r="E200" s="31"/>
      <c r="F200" s="60" t="s">
        <v>18</v>
      </c>
      <c r="G200" s="76" t="s">
        <v>9</v>
      </c>
      <c r="H200" s="75" t="s">
        <v>7</v>
      </c>
      <c r="I200" s="75" t="s">
        <v>8</v>
      </c>
      <c r="J200" s="34"/>
      <c r="K200" s="41">
        <f t="shared" si="2"/>
        <v>0</v>
      </c>
    </row>
    <row r="201" spans="1:11" ht="18" x14ac:dyDescent="0.2">
      <c r="A201" s="14" t="s">
        <v>0</v>
      </c>
      <c r="B201" s="35" t="s">
        <v>1</v>
      </c>
      <c r="C201" s="35" t="s">
        <v>2</v>
      </c>
      <c r="D201" s="36" t="s">
        <v>10</v>
      </c>
      <c r="E201" s="46" t="s">
        <v>3</v>
      </c>
      <c r="F201" s="33" t="s">
        <v>6</v>
      </c>
      <c r="G201" s="78"/>
      <c r="H201" s="77"/>
      <c r="I201" s="79"/>
      <c r="J201" s="39"/>
      <c r="K201" s="41">
        <f t="shared" si="2"/>
        <v>0</v>
      </c>
    </row>
    <row r="202" spans="1:11" ht="161.25" customHeight="1" x14ac:dyDescent="0.25">
      <c r="A202" s="9">
        <v>40</v>
      </c>
      <c r="B202" s="94" t="s">
        <v>67</v>
      </c>
      <c r="C202" s="49" t="s">
        <v>12</v>
      </c>
      <c r="D202" s="24">
        <v>433011</v>
      </c>
      <c r="E202" s="47">
        <v>200</v>
      </c>
      <c r="F202" s="63">
        <v>25</v>
      </c>
      <c r="G202" s="67">
        <v>15.38</v>
      </c>
      <c r="H202" s="66">
        <f>ROUND((K202/2),2)</f>
        <v>20.190000000000001</v>
      </c>
      <c r="I202" s="68">
        <f>H202*E202</f>
        <v>4038.0000000000005</v>
      </c>
      <c r="J202" s="34"/>
      <c r="K202" s="41">
        <f t="shared" ref="K202:K265" si="3">SUM(F202:G202)</f>
        <v>40.380000000000003</v>
      </c>
    </row>
    <row r="203" spans="1:11" ht="18" x14ac:dyDescent="0.25">
      <c r="A203" s="10"/>
      <c r="B203" s="34"/>
      <c r="C203" s="30"/>
      <c r="D203" s="52"/>
      <c r="E203" s="31"/>
      <c r="F203" s="74"/>
      <c r="G203" s="71"/>
      <c r="H203" s="71"/>
      <c r="I203" s="71"/>
      <c r="J203" s="34"/>
      <c r="K203" s="41">
        <f t="shared" si="3"/>
        <v>0</v>
      </c>
    </row>
    <row r="204" spans="1:11" ht="18" x14ac:dyDescent="0.25">
      <c r="A204" s="10"/>
      <c r="B204" s="34"/>
      <c r="C204" s="30"/>
      <c r="D204" s="52"/>
      <c r="E204" s="31"/>
      <c r="F204" s="74"/>
      <c r="G204" s="71"/>
      <c r="H204" s="71"/>
      <c r="I204" s="71"/>
      <c r="J204" s="34"/>
      <c r="K204" s="41">
        <f t="shared" si="3"/>
        <v>0</v>
      </c>
    </row>
    <row r="205" spans="1:11" ht="18" x14ac:dyDescent="0.25">
      <c r="A205" s="10"/>
      <c r="B205" s="30"/>
      <c r="C205" s="30"/>
      <c r="D205" s="52"/>
      <c r="E205" s="31"/>
      <c r="F205" s="60" t="s">
        <v>18</v>
      </c>
      <c r="G205" s="76" t="s">
        <v>9</v>
      </c>
      <c r="H205" s="75" t="s">
        <v>7</v>
      </c>
      <c r="I205" s="75" t="s">
        <v>8</v>
      </c>
      <c r="J205" s="34"/>
      <c r="K205" s="41">
        <f t="shared" si="3"/>
        <v>0</v>
      </c>
    </row>
    <row r="206" spans="1:11" ht="18" x14ac:dyDescent="0.2">
      <c r="A206" s="14" t="s">
        <v>0</v>
      </c>
      <c r="B206" s="35" t="s">
        <v>1</v>
      </c>
      <c r="C206" s="35" t="s">
        <v>2</v>
      </c>
      <c r="D206" s="36" t="s">
        <v>10</v>
      </c>
      <c r="E206" s="46" t="s">
        <v>3</v>
      </c>
      <c r="F206" s="33" t="s">
        <v>6</v>
      </c>
      <c r="G206" s="78"/>
      <c r="H206" s="77"/>
      <c r="I206" s="79"/>
      <c r="J206" s="39"/>
      <c r="K206" s="41">
        <f t="shared" si="3"/>
        <v>0</v>
      </c>
    </row>
    <row r="207" spans="1:11" ht="123" customHeight="1" x14ac:dyDescent="0.25">
      <c r="A207" s="9">
        <v>41</v>
      </c>
      <c r="B207" s="94" t="s">
        <v>68</v>
      </c>
      <c r="C207" s="40" t="s">
        <v>69</v>
      </c>
      <c r="D207" s="24">
        <v>425226</v>
      </c>
      <c r="E207" s="47">
        <v>100</v>
      </c>
      <c r="F207" s="63">
        <v>4.3899999999999997</v>
      </c>
      <c r="G207" s="67">
        <v>5.9</v>
      </c>
      <c r="H207" s="66">
        <f>ROUND((K207/2),2)</f>
        <v>5.15</v>
      </c>
      <c r="I207" s="68">
        <f>H207*E207</f>
        <v>515</v>
      </c>
      <c r="J207" s="34"/>
      <c r="K207" s="41">
        <f>SUM(F207:G207)</f>
        <v>10.29</v>
      </c>
    </row>
    <row r="208" spans="1:11" ht="18" x14ac:dyDescent="0.25">
      <c r="A208" s="10"/>
      <c r="B208" s="34"/>
      <c r="C208" s="30"/>
      <c r="D208" s="52"/>
      <c r="E208" s="31"/>
      <c r="F208" s="74"/>
      <c r="G208" s="71"/>
      <c r="H208" s="71"/>
      <c r="I208" s="71"/>
      <c r="J208" s="34"/>
      <c r="K208" s="41">
        <f t="shared" si="3"/>
        <v>0</v>
      </c>
    </row>
    <row r="209" spans="1:11" ht="18" x14ac:dyDescent="0.25">
      <c r="A209" s="10"/>
      <c r="B209" s="34"/>
      <c r="C209" s="30"/>
      <c r="D209" s="52"/>
      <c r="E209" s="31"/>
      <c r="F209" s="74"/>
      <c r="G209" s="71"/>
      <c r="H209" s="71"/>
      <c r="I209" s="71"/>
      <c r="J209" s="34"/>
      <c r="K209" s="41">
        <f t="shared" si="3"/>
        <v>0</v>
      </c>
    </row>
    <row r="210" spans="1:11" ht="18" x14ac:dyDescent="0.25">
      <c r="A210" s="10"/>
      <c r="B210" s="30"/>
      <c r="C210" s="30"/>
      <c r="D210" s="52"/>
      <c r="E210" s="31"/>
      <c r="F210" s="60" t="s">
        <v>18</v>
      </c>
      <c r="G210" s="76" t="s">
        <v>9</v>
      </c>
      <c r="H210" s="75" t="s">
        <v>7</v>
      </c>
      <c r="I210" s="75" t="s">
        <v>8</v>
      </c>
      <c r="J210" s="34"/>
      <c r="K210" s="41">
        <f t="shared" si="3"/>
        <v>0</v>
      </c>
    </row>
    <row r="211" spans="1:11" ht="18.75" thickBot="1" x14ac:dyDescent="0.25">
      <c r="A211" s="14" t="s">
        <v>0</v>
      </c>
      <c r="B211" s="35" t="s">
        <v>1</v>
      </c>
      <c r="C211" s="35" t="s">
        <v>2</v>
      </c>
      <c r="D211" s="36" t="s">
        <v>10</v>
      </c>
      <c r="E211" s="46" t="s">
        <v>3</v>
      </c>
      <c r="F211" s="33" t="s">
        <v>6</v>
      </c>
      <c r="G211" s="78"/>
      <c r="H211" s="77"/>
      <c r="I211" s="79"/>
      <c r="J211" s="39"/>
      <c r="K211" s="41">
        <f t="shared" si="3"/>
        <v>0</v>
      </c>
    </row>
    <row r="212" spans="1:11" ht="160.5" customHeight="1" thickBot="1" x14ac:dyDescent="0.3">
      <c r="A212" s="9">
        <v>42</v>
      </c>
      <c r="B212" s="61" t="s">
        <v>70</v>
      </c>
      <c r="C212" s="49" t="s">
        <v>12</v>
      </c>
      <c r="D212" s="18">
        <v>402513</v>
      </c>
      <c r="E212" s="112">
        <v>200</v>
      </c>
      <c r="F212" s="109">
        <v>10.48</v>
      </c>
      <c r="G212" s="67">
        <v>12.66</v>
      </c>
      <c r="H212" s="66">
        <f>ROUND((K212/2),2)</f>
        <v>11.57</v>
      </c>
      <c r="I212" s="68">
        <f>H212*E212</f>
        <v>2314</v>
      </c>
      <c r="J212" s="34"/>
      <c r="K212" s="41">
        <f t="shared" si="3"/>
        <v>23.14</v>
      </c>
    </row>
    <row r="213" spans="1:11" ht="18" x14ac:dyDescent="0.25">
      <c r="A213" s="10"/>
      <c r="B213" s="34"/>
      <c r="C213" s="30"/>
      <c r="D213" s="52"/>
      <c r="E213" s="31"/>
      <c r="F213" s="74"/>
      <c r="G213" s="71"/>
      <c r="H213" s="71"/>
      <c r="I213" s="71"/>
      <c r="J213" s="34"/>
      <c r="K213" s="41">
        <f t="shared" si="3"/>
        <v>0</v>
      </c>
    </row>
    <row r="214" spans="1:11" ht="18" x14ac:dyDescent="0.25">
      <c r="A214" s="10"/>
      <c r="B214" s="34"/>
      <c r="C214" s="30"/>
      <c r="D214" s="52"/>
      <c r="E214" s="31"/>
      <c r="F214" s="74"/>
      <c r="G214" s="71"/>
      <c r="H214" s="71"/>
      <c r="I214" s="71"/>
      <c r="J214" s="34"/>
      <c r="K214" s="41">
        <f t="shared" si="3"/>
        <v>0</v>
      </c>
    </row>
    <row r="215" spans="1:11" ht="18" x14ac:dyDescent="0.25">
      <c r="A215" s="10"/>
      <c r="B215" s="30"/>
      <c r="C215" s="30"/>
      <c r="D215" s="52"/>
      <c r="E215" s="31"/>
      <c r="F215" s="60" t="s">
        <v>18</v>
      </c>
      <c r="G215" s="76" t="s">
        <v>9</v>
      </c>
      <c r="H215" s="75" t="s">
        <v>7</v>
      </c>
      <c r="I215" s="75" t="s">
        <v>8</v>
      </c>
      <c r="J215" s="34"/>
      <c r="K215" s="41">
        <f t="shared" si="3"/>
        <v>0</v>
      </c>
    </row>
    <row r="216" spans="1:11" ht="18.75" thickBot="1" x14ac:dyDescent="0.25">
      <c r="A216" s="14" t="s">
        <v>0</v>
      </c>
      <c r="B216" s="35" t="s">
        <v>1</v>
      </c>
      <c r="C216" s="35" t="s">
        <v>2</v>
      </c>
      <c r="D216" s="36" t="s">
        <v>10</v>
      </c>
      <c r="E216" s="46">
        <v>1</v>
      </c>
      <c r="F216" s="33" t="s">
        <v>6</v>
      </c>
      <c r="G216" s="78"/>
      <c r="H216" s="77"/>
      <c r="I216" s="79"/>
      <c r="J216" s="39"/>
      <c r="K216" s="41">
        <f t="shared" si="3"/>
        <v>0</v>
      </c>
    </row>
    <row r="217" spans="1:11" ht="95.25" thickBot="1" x14ac:dyDescent="0.3">
      <c r="A217" s="9">
        <v>43</v>
      </c>
      <c r="B217" s="61" t="s">
        <v>71</v>
      </c>
      <c r="C217" s="49" t="s">
        <v>12</v>
      </c>
      <c r="D217" s="24">
        <v>233233</v>
      </c>
      <c r="E217" s="47">
        <v>50</v>
      </c>
      <c r="F217" s="63">
        <v>20.38</v>
      </c>
      <c r="G217" s="67">
        <v>25.65</v>
      </c>
      <c r="H217" s="66">
        <f>ROUND((K217/2),2)</f>
        <v>23.02</v>
      </c>
      <c r="I217" s="68">
        <f>H217*E217</f>
        <v>1151</v>
      </c>
      <c r="J217" s="34"/>
      <c r="K217" s="41">
        <f t="shared" si="3"/>
        <v>46.03</v>
      </c>
    </row>
    <row r="218" spans="1:11" ht="18" x14ac:dyDescent="0.25">
      <c r="A218" s="10"/>
      <c r="B218" s="34"/>
      <c r="C218" s="30"/>
      <c r="D218" s="52"/>
      <c r="E218" s="31"/>
      <c r="F218" s="74"/>
      <c r="G218" s="71"/>
      <c r="H218" s="71"/>
      <c r="I218" s="71"/>
      <c r="J218" s="34"/>
      <c r="K218" s="41">
        <f t="shared" si="3"/>
        <v>0</v>
      </c>
    </row>
    <row r="219" spans="1:11" ht="18" x14ac:dyDescent="0.25">
      <c r="A219" s="10"/>
      <c r="B219" s="34"/>
      <c r="C219" s="30"/>
      <c r="D219" s="52"/>
      <c r="E219" s="31"/>
      <c r="F219" s="74"/>
      <c r="G219" s="71"/>
      <c r="H219" s="71"/>
      <c r="I219" s="71"/>
      <c r="J219" s="34"/>
      <c r="K219" s="41">
        <f t="shared" si="3"/>
        <v>0</v>
      </c>
    </row>
    <row r="220" spans="1:11" ht="18" x14ac:dyDescent="0.25">
      <c r="A220" s="10"/>
      <c r="B220" s="30"/>
      <c r="C220" s="30"/>
      <c r="D220" s="52"/>
      <c r="E220" s="31"/>
      <c r="F220" s="60" t="s">
        <v>18</v>
      </c>
      <c r="G220" s="76" t="s">
        <v>9</v>
      </c>
      <c r="H220" s="75" t="s">
        <v>7</v>
      </c>
      <c r="I220" s="75" t="s">
        <v>8</v>
      </c>
      <c r="J220" s="34"/>
      <c r="K220" s="41">
        <f t="shared" si="3"/>
        <v>0</v>
      </c>
    </row>
    <row r="221" spans="1:11" ht="18.75" thickBot="1" x14ac:dyDescent="0.25">
      <c r="A221" s="14" t="s">
        <v>0</v>
      </c>
      <c r="B221" s="35" t="s">
        <v>1</v>
      </c>
      <c r="C221" s="35" t="s">
        <v>2</v>
      </c>
      <c r="D221" s="36" t="s">
        <v>10</v>
      </c>
      <c r="E221" s="46" t="s">
        <v>3</v>
      </c>
      <c r="F221" s="33" t="s">
        <v>6</v>
      </c>
      <c r="G221" s="78"/>
      <c r="H221" s="77"/>
      <c r="I221" s="79"/>
      <c r="J221" s="39"/>
      <c r="K221" s="41">
        <f t="shared" si="3"/>
        <v>0</v>
      </c>
    </row>
    <row r="222" spans="1:11" ht="144.75" customHeight="1" thickBot="1" x14ac:dyDescent="0.3">
      <c r="A222" s="9">
        <v>44</v>
      </c>
      <c r="B222" s="61" t="s">
        <v>72</v>
      </c>
      <c r="C222" s="49" t="s">
        <v>12</v>
      </c>
      <c r="D222">
        <v>409983</v>
      </c>
      <c r="E222" s="47">
        <v>200</v>
      </c>
      <c r="F222" s="63">
        <v>3.56</v>
      </c>
      <c r="G222" s="67">
        <v>5.4</v>
      </c>
      <c r="H222" s="66">
        <f>ROUND((K222/2),2)</f>
        <v>4.4800000000000004</v>
      </c>
      <c r="I222" s="68">
        <f>H222*E222</f>
        <v>896.00000000000011</v>
      </c>
      <c r="J222" s="34"/>
      <c r="K222" s="41">
        <f t="shared" si="3"/>
        <v>8.9600000000000009</v>
      </c>
    </row>
    <row r="223" spans="1:11" ht="18" x14ac:dyDescent="0.25">
      <c r="A223" s="10"/>
      <c r="B223" s="34"/>
      <c r="C223" s="30"/>
      <c r="D223" s="52"/>
      <c r="E223" s="31"/>
      <c r="F223" s="74"/>
      <c r="G223" s="71"/>
      <c r="H223" s="71"/>
      <c r="I223" s="71"/>
      <c r="J223" s="34"/>
      <c r="K223" s="41">
        <f t="shared" si="3"/>
        <v>0</v>
      </c>
    </row>
    <row r="224" spans="1:11" ht="18" x14ac:dyDescent="0.25">
      <c r="A224" s="10"/>
      <c r="B224" s="34"/>
      <c r="C224" s="30"/>
      <c r="D224" s="52"/>
      <c r="E224" s="31"/>
      <c r="F224" s="74"/>
      <c r="G224" s="71"/>
      <c r="H224" s="71"/>
      <c r="I224" s="71"/>
      <c r="J224" s="34"/>
      <c r="K224" s="41">
        <f t="shared" si="3"/>
        <v>0</v>
      </c>
    </row>
    <row r="225" spans="1:11" ht="18" x14ac:dyDescent="0.25">
      <c r="A225" s="10"/>
      <c r="B225" s="30"/>
      <c r="C225" s="30"/>
      <c r="D225" s="52"/>
      <c r="E225" s="31"/>
      <c r="F225" s="60" t="s">
        <v>18</v>
      </c>
      <c r="G225" s="76" t="s">
        <v>9</v>
      </c>
      <c r="H225" s="75" t="s">
        <v>7</v>
      </c>
      <c r="I225" s="75" t="s">
        <v>8</v>
      </c>
      <c r="J225" s="34"/>
      <c r="K225" s="41">
        <f t="shared" si="3"/>
        <v>0</v>
      </c>
    </row>
    <row r="226" spans="1:11" ht="18.75" thickBot="1" x14ac:dyDescent="0.25">
      <c r="A226" s="14" t="s">
        <v>0</v>
      </c>
      <c r="B226" s="35" t="s">
        <v>1</v>
      </c>
      <c r="C226" s="35" t="s">
        <v>2</v>
      </c>
      <c r="D226" s="36" t="s">
        <v>10</v>
      </c>
      <c r="E226" s="46" t="s">
        <v>3</v>
      </c>
      <c r="F226" s="33" t="s">
        <v>6</v>
      </c>
      <c r="G226" s="78"/>
      <c r="H226" s="77"/>
      <c r="I226" s="79"/>
      <c r="J226" s="39"/>
      <c r="K226" s="41">
        <f t="shared" si="3"/>
        <v>0</v>
      </c>
    </row>
    <row r="227" spans="1:11" ht="76.5" customHeight="1" thickBot="1" x14ac:dyDescent="0.3">
      <c r="A227" s="9">
        <v>45</v>
      </c>
      <c r="B227" s="61" t="s">
        <v>73</v>
      </c>
      <c r="C227" s="49" t="s">
        <v>74</v>
      </c>
      <c r="D227" s="24">
        <v>202152</v>
      </c>
      <c r="E227" s="47">
        <v>200</v>
      </c>
      <c r="F227" s="63">
        <v>4.34</v>
      </c>
      <c r="G227" s="67">
        <v>6.41</v>
      </c>
      <c r="H227" s="66">
        <f>ROUND((K227/2),2)</f>
        <v>5.38</v>
      </c>
      <c r="I227" s="68">
        <f>H227*E227</f>
        <v>1076</v>
      </c>
      <c r="J227" s="34"/>
      <c r="K227" s="41">
        <f t="shared" si="3"/>
        <v>10.75</v>
      </c>
    </row>
    <row r="228" spans="1:11" ht="18" x14ac:dyDescent="0.25">
      <c r="A228" s="10"/>
      <c r="B228" s="34"/>
      <c r="C228" s="30"/>
      <c r="D228" s="52"/>
      <c r="E228" s="31"/>
      <c r="F228" s="74"/>
      <c r="G228" s="71"/>
      <c r="H228" s="71"/>
      <c r="I228" s="71"/>
      <c r="J228" s="34"/>
      <c r="K228" s="41">
        <f t="shared" si="3"/>
        <v>0</v>
      </c>
    </row>
    <row r="229" spans="1:11" ht="18" x14ac:dyDescent="0.25">
      <c r="A229" s="10"/>
      <c r="B229" s="34"/>
      <c r="C229" s="30"/>
      <c r="D229" s="52"/>
      <c r="E229" s="31"/>
      <c r="F229" s="74"/>
      <c r="G229" s="71"/>
      <c r="H229" s="71"/>
      <c r="I229" s="71"/>
      <c r="J229" s="34"/>
      <c r="K229" s="41">
        <f t="shared" si="3"/>
        <v>0</v>
      </c>
    </row>
    <row r="230" spans="1:11" ht="18" x14ac:dyDescent="0.25">
      <c r="A230" s="10"/>
      <c r="B230" s="30"/>
      <c r="C230" s="30"/>
      <c r="D230" s="52"/>
      <c r="E230" s="31"/>
      <c r="F230" s="60" t="s">
        <v>18</v>
      </c>
      <c r="G230" s="76" t="s">
        <v>9</v>
      </c>
      <c r="H230" s="75" t="s">
        <v>7</v>
      </c>
      <c r="I230" s="75" t="s">
        <v>8</v>
      </c>
      <c r="J230" s="34"/>
      <c r="K230" s="41">
        <f t="shared" si="3"/>
        <v>0</v>
      </c>
    </row>
    <row r="231" spans="1:11" ht="18.75" thickBot="1" x14ac:dyDescent="0.25">
      <c r="A231" s="14" t="s">
        <v>0</v>
      </c>
      <c r="B231" s="35" t="s">
        <v>1</v>
      </c>
      <c r="C231" s="35" t="s">
        <v>2</v>
      </c>
      <c r="D231" s="36" t="s">
        <v>10</v>
      </c>
      <c r="E231" s="46" t="s">
        <v>3</v>
      </c>
      <c r="F231" s="33" t="s">
        <v>6</v>
      </c>
      <c r="G231" s="78"/>
      <c r="H231" s="77"/>
      <c r="I231" s="79"/>
      <c r="J231" s="39"/>
      <c r="K231" s="41">
        <f t="shared" si="3"/>
        <v>0</v>
      </c>
    </row>
    <row r="232" spans="1:11" ht="108" customHeight="1" thickBot="1" x14ac:dyDescent="0.3">
      <c r="A232" s="9">
        <v>46</v>
      </c>
      <c r="B232" s="61" t="s">
        <v>75</v>
      </c>
      <c r="C232" s="49" t="s">
        <v>76</v>
      </c>
      <c r="D232" s="24">
        <v>382152</v>
      </c>
      <c r="E232" s="47">
        <v>50</v>
      </c>
      <c r="F232" s="63">
        <v>40.61</v>
      </c>
      <c r="G232" s="67">
        <v>51.34</v>
      </c>
      <c r="H232" s="66">
        <f>ROUND((K232/2),2)</f>
        <v>45.98</v>
      </c>
      <c r="I232" s="68">
        <f>H232*E232</f>
        <v>2299</v>
      </c>
      <c r="J232" s="34"/>
      <c r="K232" s="41">
        <f t="shared" si="3"/>
        <v>91.95</v>
      </c>
    </row>
    <row r="233" spans="1:11" ht="18" x14ac:dyDescent="0.25">
      <c r="A233" s="28"/>
      <c r="B233" s="29"/>
      <c r="C233" s="50"/>
      <c r="D233" s="54"/>
      <c r="E233" s="51"/>
      <c r="F233" s="82"/>
      <c r="G233" s="84"/>
      <c r="H233" s="83"/>
      <c r="I233" s="85"/>
      <c r="J233" s="34"/>
      <c r="K233" s="41">
        <f t="shared" si="3"/>
        <v>0</v>
      </c>
    </row>
    <row r="234" spans="1:11" ht="18" x14ac:dyDescent="0.25">
      <c r="A234" s="10"/>
      <c r="B234" s="30"/>
      <c r="C234" s="30"/>
      <c r="D234" s="52"/>
      <c r="E234" s="31"/>
      <c r="F234" s="60" t="s">
        <v>18</v>
      </c>
      <c r="G234" s="76" t="s">
        <v>9</v>
      </c>
      <c r="H234" s="75" t="s">
        <v>7</v>
      </c>
      <c r="I234" s="75" t="s">
        <v>8</v>
      </c>
      <c r="J234" s="34"/>
      <c r="K234" s="41">
        <f t="shared" si="3"/>
        <v>0</v>
      </c>
    </row>
    <row r="235" spans="1:11" ht="18.75" thickBot="1" x14ac:dyDescent="0.25">
      <c r="A235" s="14" t="s">
        <v>0</v>
      </c>
      <c r="B235" s="35" t="s">
        <v>1</v>
      </c>
      <c r="C235" s="35" t="s">
        <v>2</v>
      </c>
      <c r="D235" s="36" t="s">
        <v>10</v>
      </c>
      <c r="E235" s="46" t="s">
        <v>3</v>
      </c>
      <c r="F235" s="33" t="s">
        <v>6</v>
      </c>
      <c r="G235" s="78"/>
      <c r="H235" s="77"/>
      <c r="I235" s="79"/>
      <c r="J235" s="39"/>
      <c r="K235" s="41">
        <f t="shared" si="3"/>
        <v>0</v>
      </c>
    </row>
    <row r="236" spans="1:11" ht="111" customHeight="1" thickBot="1" x14ac:dyDescent="0.3">
      <c r="A236" s="9">
        <v>47</v>
      </c>
      <c r="B236" s="61" t="s">
        <v>77</v>
      </c>
      <c r="C236" s="49" t="s">
        <v>12</v>
      </c>
      <c r="D236" s="24">
        <v>200690</v>
      </c>
      <c r="E236" s="47">
        <v>200</v>
      </c>
      <c r="F236" s="63">
        <v>8.52</v>
      </c>
      <c r="G236" s="81">
        <v>12.43</v>
      </c>
      <c r="H236" s="66">
        <f>ROUND((K236/2),2)</f>
        <v>10.48</v>
      </c>
      <c r="I236" s="68">
        <f>H236*E236</f>
        <v>2096</v>
      </c>
      <c r="J236" s="34"/>
      <c r="K236" s="41">
        <f t="shared" si="3"/>
        <v>20.95</v>
      </c>
    </row>
    <row r="237" spans="1:11" ht="18" x14ac:dyDescent="0.25">
      <c r="A237" s="9"/>
      <c r="B237" s="55"/>
      <c r="C237" s="40"/>
      <c r="D237" s="18"/>
      <c r="E237" s="47"/>
      <c r="F237" s="63"/>
      <c r="G237" s="67"/>
      <c r="H237" s="66"/>
      <c r="I237" s="68"/>
      <c r="J237" s="34"/>
      <c r="K237" s="41">
        <f t="shared" si="3"/>
        <v>0</v>
      </c>
    </row>
    <row r="238" spans="1:11" ht="18" x14ac:dyDescent="0.25">
      <c r="A238" s="56"/>
      <c r="B238" s="34"/>
      <c r="C238" s="30"/>
      <c r="D238" s="52"/>
      <c r="E238" s="31"/>
      <c r="F238" s="74"/>
      <c r="G238" s="71"/>
      <c r="H238" s="71"/>
      <c r="I238" s="71"/>
      <c r="J238" s="34"/>
      <c r="K238" s="41">
        <f t="shared" si="3"/>
        <v>0</v>
      </c>
    </row>
    <row r="239" spans="1:11" ht="18" x14ac:dyDescent="0.25">
      <c r="A239" s="10"/>
      <c r="B239" s="30"/>
      <c r="C239" s="30"/>
      <c r="D239" s="52"/>
      <c r="E239" s="31"/>
      <c r="F239" s="60" t="s">
        <v>18</v>
      </c>
      <c r="G239" s="76" t="s">
        <v>9</v>
      </c>
      <c r="H239" s="75" t="s">
        <v>7</v>
      </c>
      <c r="I239" s="75" t="s">
        <v>8</v>
      </c>
      <c r="J239" s="34"/>
      <c r="K239" s="41">
        <f t="shared" si="3"/>
        <v>0</v>
      </c>
    </row>
    <row r="240" spans="1:11" ht="18.75" thickBot="1" x14ac:dyDescent="0.25">
      <c r="A240" s="14" t="s">
        <v>0</v>
      </c>
      <c r="B240" s="35" t="s">
        <v>1</v>
      </c>
      <c r="C240" s="35" t="s">
        <v>2</v>
      </c>
      <c r="D240" s="36" t="s">
        <v>10</v>
      </c>
      <c r="E240" s="46" t="s">
        <v>3</v>
      </c>
      <c r="F240" s="33" t="s">
        <v>6</v>
      </c>
      <c r="G240" s="78"/>
      <c r="H240" s="77"/>
      <c r="I240" s="79"/>
      <c r="J240" s="39"/>
      <c r="K240" s="41">
        <f t="shared" si="3"/>
        <v>0</v>
      </c>
    </row>
    <row r="241" spans="1:11" ht="197.25" customHeight="1" thickBot="1" x14ac:dyDescent="0.3">
      <c r="A241" s="9">
        <v>48</v>
      </c>
      <c r="B241" s="61" t="s">
        <v>78</v>
      </c>
      <c r="C241" s="49" t="s">
        <v>12</v>
      </c>
      <c r="D241" s="24">
        <v>240619</v>
      </c>
      <c r="E241" s="47">
        <v>150</v>
      </c>
      <c r="F241" s="63">
        <v>309</v>
      </c>
      <c r="G241" s="81">
        <v>287.67</v>
      </c>
      <c r="H241" s="66">
        <f>ROUND((K241/2),2)</f>
        <v>298.33999999999997</v>
      </c>
      <c r="I241" s="68">
        <f>H241*E241</f>
        <v>44750.999999999993</v>
      </c>
      <c r="J241" s="34"/>
      <c r="K241" s="41">
        <f t="shared" si="3"/>
        <v>596.67000000000007</v>
      </c>
    </row>
    <row r="242" spans="1:11" ht="18" x14ac:dyDescent="0.25">
      <c r="A242" s="10"/>
      <c r="B242" s="34"/>
      <c r="C242" s="30"/>
      <c r="D242" s="52"/>
      <c r="E242" s="31"/>
      <c r="F242" s="74"/>
      <c r="G242" s="71"/>
      <c r="H242" s="71"/>
      <c r="I242" s="71"/>
      <c r="J242" s="34"/>
      <c r="K242" s="41">
        <f t="shared" si="3"/>
        <v>0</v>
      </c>
    </row>
    <row r="243" spans="1:11" ht="18" x14ac:dyDescent="0.25">
      <c r="A243" s="10"/>
      <c r="B243" s="34"/>
      <c r="C243" s="30"/>
      <c r="D243" s="52"/>
      <c r="E243" s="31"/>
      <c r="F243" s="74"/>
      <c r="G243" s="71"/>
      <c r="H243" s="71"/>
      <c r="I243" s="71"/>
      <c r="J243" s="34"/>
      <c r="K243" s="41">
        <f t="shared" si="3"/>
        <v>0</v>
      </c>
    </row>
    <row r="244" spans="1:11" ht="18" x14ac:dyDescent="0.25">
      <c r="A244" s="10"/>
      <c r="B244" s="30"/>
      <c r="C244" s="30"/>
      <c r="D244" s="52"/>
      <c r="E244" s="31"/>
      <c r="F244" s="60" t="s">
        <v>18</v>
      </c>
      <c r="G244" s="76" t="s">
        <v>9</v>
      </c>
      <c r="H244" s="75" t="s">
        <v>7</v>
      </c>
      <c r="I244" s="75" t="s">
        <v>8</v>
      </c>
      <c r="J244" s="34"/>
      <c r="K244" s="41">
        <f t="shared" si="3"/>
        <v>0</v>
      </c>
    </row>
    <row r="245" spans="1:11" ht="18.75" thickBot="1" x14ac:dyDescent="0.25">
      <c r="A245" s="14" t="s">
        <v>0</v>
      </c>
      <c r="B245" s="35" t="s">
        <v>1</v>
      </c>
      <c r="C245" s="35" t="s">
        <v>2</v>
      </c>
      <c r="D245" s="36" t="s">
        <v>10</v>
      </c>
      <c r="E245" s="46" t="s">
        <v>3</v>
      </c>
      <c r="F245" s="33" t="s">
        <v>6</v>
      </c>
      <c r="G245" s="78"/>
      <c r="H245" s="77"/>
      <c r="I245" s="79"/>
      <c r="J245" s="39"/>
      <c r="K245" s="41">
        <f t="shared" si="3"/>
        <v>0</v>
      </c>
    </row>
    <row r="246" spans="1:11" ht="158.25" customHeight="1" thickBot="1" x14ac:dyDescent="0.3">
      <c r="A246" s="9">
        <v>49</v>
      </c>
      <c r="B246" s="61" t="s">
        <v>79</v>
      </c>
      <c r="C246" s="49" t="s">
        <v>12</v>
      </c>
      <c r="D246" s="24">
        <v>466525</v>
      </c>
      <c r="E246" s="47">
        <v>150</v>
      </c>
      <c r="F246" s="63">
        <v>275</v>
      </c>
      <c r="G246" s="67">
        <v>381.97</v>
      </c>
      <c r="H246" s="66">
        <f>ROUND((K246/2),2)</f>
        <v>328.49</v>
      </c>
      <c r="I246" s="68">
        <f>H246*E246</f>
        <v>49273.5</v>
      </c>
      <c r="J246" s="34"/>
      <c r="K246" s="41">
        <f t="shared" si="3"/>
        <v>656.97</v>
      </c>
    </row>
    <row r="247" spans="1:11" ht="18" x14ac:dyDescent="0.25">
      <c r="A247" s="10"/>
      <c r="B247" s="34"/>
      <c r="C247" s="30"/>
      <c r="D247" s="52"/>
      <c r="E247" s="31"/>
      <c r="F247" s="74"/>
      <c r="G247" s="71"/>
      <c r="H247" s="71"/>
      <c r="I247" s="71"/>
      <c r="J247" s="34"/>
      <c r="K247" s="41">
        <f t="shared" si="3"/>
        <v>0</v>
      </c>
    </row>
    <row r="248" spans="1:11" ht="18" x14ac:dyDescent="0.25">
      <c r="A248" s="10"/>
      <c r="B248" s="34"/>
      <c r="C248" s="30"/>
      <c r="D248" s="52"/>
      <c r="E248" s="31"/>
      <c r="F248" s="74"/>
      <c r="G248" s="71"/>
      <c r="H248" s="71"/>
      <c r="I248" s="71"/>
      <c r="J248" s="34"/>
      <c r="K248" s="41">
        <f t="shared" si="3"/>
        <v>0</v>
      </c>
    </row>
    <row r="249" spans="1:11" ht="18" x14ac:dyDescent="0.25">
      <c r="A249" s="10"/>
      <c r="B249" s="34"/>
      <c r="C249" s="30"/>
      <c r="D249" s="52"/>
      <c r="E249" s="31"/>
      <c r="F249" s="74"/>
      <c r="G249" s="71"/>
      <c r="H249" s="71"/>
      <c r="I249" s="71"/>
      <c r="J249" s="34"/>
      <c r="K249" s="41">
        <f t="shared" si="3"/>
        <v>0</v>
      </c>
    </row>
    <row r="250" spans="1:11" ht="18" x14ac:dyDescent="0.25">
      <c r="A250" s="10"/>
      <c r="B250" s="30"/>
      <c r="C250" s="30"/>
      <c r="D250" s="52"/>
      <c r="E250" s="31"/>
      <c r="F250" s="60" t="s">
        <v>18</v>
      </c>
      <c r="G250" s="76" t="s">
        <v>9</v>
      </c>
      <c r="H250" s="75" t="s">
        <v>7</v>
      </c>
      <c r="I250" s="75" t="s">
        <v>8</v>
      </c>
      <c r="J250" s="34"/>
      <c r="K250" s="41">
        <f t="shared" si="3"/>
        <v>0</v>
      </c>
    </row>
    <row r="251" spans="1:11" ht="18.75" thickBot="1" x14ac:dyDescent="0.25">
      <c r="A251" s="14" t="s">
        <v>0</v>
      </c>
      <c r="B251" s="35" t="s">
        <v>1</v>
      </c>
      <c r="C251" s="35" t="s">
        <v>2</v>
      </c>
      <c r="D251" s="36" t="s">
        <v>10</v>
      </c>
      <c r="E251" s="46" t="s">
        <v>3</v>
      </c>
      <c r="F251" s="33" t="s">
        <v>6</v>
      </c>
      <c r="G251" s="78"/>
      <c r="H251" s="77"/>
      <c r="I251" s="79"/>
      <c r="J251" s="39"/>
      <c r="K251" s="41">
        <f t="shared" si="3"/>
        <v>0</v>
      </c>
    </row>
    <row r="252" spans="1:11" ht="173.25" customHeight="1" thickBot="1" x14ac:dyDescent="0.3">
      <c r="A252" s="9">
        <v>50</v>
      </c>
      <c r="B252" s="61" t="s">
        <v>80</v>
      </c>
      <c r="C252" s="49" t="s">
        <v>12</v>
      </c>
      <c r="D252" s="24">
        <v>413723</v>
      </c>
      <c r="E252" s="47">
        <v>60</v>
      </c>
      <c r="F252" s="63">
        <v>180</v>
      </c>
      <c r="G252" s="67">
        <v>184.26</v>
      </c>
      <c r="H252" s="66">
        <f>ROUND((K252/2),2)</f>
        <v>182.13</v>
      </c>
      <c r="I252" s="68">
        <f>H252*E252</f>
        <v>10927.8</v>
      </c>
      <c r="J252" s="34"/>
      <c r="K252" s="41">
        <f t="shared" si="3"/>
        <v>364.26</v>
      </c>
    </row>
    <row r="253" spans="1:11" ht="18" x14ac:dyDescent="0.25">
      <c r="A253" s="10"/>
      <c r="B253" s="34"/>
      <c r="C253" s="30"/>
      <c r="D253" s="52"/>
      <c r="E253" s="31"/>
      <c r="F253" s="74"/>
      <c r="G253" s="71"/>
      <c r="H253" s="71"/>
      <c r="I253" s="71"/>
      <c r="J253" s="34"/>
      <c r="K253" s="41">
        <f t="shared" si="3"/>
        <v>0</v>
      </c>
    </row>
    <row r="254" spans="1:11" ht="18" x14ac:dyDescent="0.25">
      <c r="A254" s="10"/>
      <c r="B254" s="34"/>
      <c r="C254" s="30"/>
      <c r="D254" s="52"/>
      <c r="E254" s="31"/>
      <c r="F254" s="74"/>
      <c r="G254" s="71"/>
      <c r="H254" s="71"/>
      <c r="I254" s="71"/>
      <c r="J254" s="34"/>
      <c r="K254" s="41">
        <f t="shared" si="3"/>
        <v>0</v>
      </c>
    </row>
    <row r="255" spans="1:11" ht="18" x14ac:dyDescent="0.25">
      <c r="A255" s="10"/>
      <c r="B255" s="30"/>
      <c r="C255" s="30"/>
      <c r="D255" s="52"/>
      <c r="E255" s="31"/>
      <c r="F255" s="60" t="s">
        <v>18</v>
      </c>
      <c r="G255" s="76" t="s">
        <v>9</v>
      </c>
      <c r="H255" s="75" t="s">
        <v>7</v>
      </c>
      <c r="I255" s="75" t="s">
        <v>8</v>
      </c>
      <c r="J255" s="34"/>
      <c r="K255" s="41">
        <f t="shared" si="3"/>
        <v>0</v>
      </c>
    </row>
    <row r="256" spans="1:11" ht="18.75" thickBot="1" x14ac:dyDescent="0.25">
      <c r="A256" s="14" t="s">
        <v>0</v>
      </c>
      <c r="B256" s="35" t="s">
        <v>1</v>
      </c>
      <c r="C256" s="35" t="s">
        <v>2</v>
      </c>
      <c r="D256" s="36" t="s">
        <v>10</v>
      </c>
      <c r="E256" s="46" t="s">
        <v>3</v>
      </c>
      <c r="F256" s="33" t="s">
        <v>6</v>
      </c>
      <c r="G256" s="78"/>
      <c r="H256" s="77"/>
      <c r="I256" s="79"/>
      <c r="J256" s="39"/>
      <c r="K256" s="41">
        <f t="shared" si="3"/>
        <v>0</v>
      </c>
    </row>
    <row r="257" spans="1:11" ht="183" customHeight="1" thickBot="1" x14ac:dyDescent="0.3">
      <c r="A257" s="9">
        <v>51</v>
      </c>
      <c r="B257" s="61" t="s">
        <v>81</v>
      </c>
      <c r="C257" s="49" t="s">
        <v>12</v>
      </c>
      <c r="D257" s="24">
        <v>373776</v>
      </c>
      <c r="E257" s="47">
        <v>100</v>
      </c>
      <c r="F257" s="63">
        <v>3.85</v>
      </c>
      <c r="G257" s="67">
        <v>3.57</v>
      </c>
      <c r="H257" s="66">
        <f>ROUND((K257/2),2)</f>
        <v>3.71</v>
      </c>
      <c r="I257" s="68">
        <f>H257*E257</f>
        <v>371</v>
      </c>
      <c r="J257" s="34"/>
      <c r="K257" s="41">
        <f t="shared" si="3"/>
        <v>7.42</v>
      </c>
    </row>
    <row r="258" spans="1:11" ht="18" x14ac:dyDescent="0.25">
      <c r="A258" s="10"/>
      <c r="B258" s="34"/>
      <c r="C258" s="30"/>
      <c r="D258" s="52"/>
      <c r="E258" s="31"/>
      <c r="F258" s="74"/>
      <c r="G258" s="71"/>
      <c r="H258" s="71"/>
      <c r="I258" s="71"/>
      <c r="J258" s="34"/>
      <c r="K258" s="41">
        <f t="shared" si="3"/>
        <v>0</v>
      </c>
    </row>
    <row r="259" spans="1:11" ht="18" x14ac:dyDescent="0.25">
      <c r="A259" s="10"/>
      <c r="B259" s="34"/>
      <c r="C259" s="30"/>
      <c r="D259" s="52"/>
      <c r="E259" s="31"/>
      <c r="F259" s="74"/>
      <c r="G259" s="71"/>
      <c r="H259" s="71"/>
      <c r="I259" s="71"/>
      <c r="J259" s="34"/>
      <c r="K259" s="41">
        <f t="shared" si="3"/>
        <v>0</v>
      </c>
    </row>
    <row r="260" spans="1:11" ht="18" x14ac:dyDescent="0.25">
      <c r="A260" s="10"/>
      <c r="B260" s="30"/>
      <c r="C260" s="30"/>
      <c r="D260" s="52"/>
      <c r="E260" s="31"/>
      <c r="F260" s="60" t="s">
        <v>18</v>
      </c>
      <c r="G260" s="76" t="s">
        <v>9</v>
      </c>
      <c r="H260" s="75" t="s">
        <v>7</v>
      </c>
      <c r="I260" s="75" t="s">
        <v>8</v>
      </c>
      <c r="J260" s="34"/>
      <c r="K260" s="41">
        <f t="shared" si="3"/>
        <v>0</v>
      </c>
    </row>
    <row r="261" spans="1:11" ht="18.75" thickBot="1" x14ac:dyDescent="0.25">
      <c r="A261" s="14" t="s">
        <v>0</v>
      </c>
      <c r="B261" s="35" t="s">
        <v>1</v>
      </c>
      <c r="C261" s="35" t="s">
        <v>2</v>
      </c>
      <c r="D261" s="36" t="s">
        <v>10</v>
      </c>
      <c r="E261" s="46" t="s">
        <v>3</v>
      </c>
      <c r="F261" s="33" t="s">
        <v>6</v>
      </c>
      <c r="G261" s="78"/>
      <c r="H261" s="77"/>
      <c r="I261" s="79"/>
      <c r="J261" s="39"/>
      <c r="K261" s="41">
        <f t="shared" si="3"/>
        <v>0</v>
      </c>
    </row>
    <row r="262" spans="1:11" ht="89.25" customHeight="1" thickBot="1" x14ac:dyDescent="0.3">
      <c r="A262" s="9">
        <v>52</v>
      </c>
      <c r="B262" s="61" t="s">
        <v>82</v>
      </c>
      <c r="C262" s="49" t="s">
        <v>12</v>
      </c>
      <c r="D262" s="24">
        <v>202036</v>
      </c>
      <c r="E262" s="47">
        <v>100</v>
      </c>
      <c r="F262" s="63">
        <v>3.61</v>
      </c>
      <c r="G262" s="67">
        <v>3.08</v>
      </c>
      <c r="H262" s="66">
        <f>ROUND((K262/2),2)</f>
        <v>3.35</v>
      </c>
      <c r="I262" s="68">
        <f>H262*E262</f>
        <v>335</v>
      </c>
      <c r="J262" s="34"/>
      <c r="K262" s="41">
        <f t="shared" si="3"/>
        <v>6.6899999999999995</v>
      </c>
    </row>
    <row r="263" spans="1:11" ht="18" x14ac:dyDescent="0.25">
      <c r="A263" s="10"/>
      <c r="B263" s="34"/>
      <c r="C263" s="30"/>
      <c r="D263" s="52"/>
      <c r="E263" s="31"/>
      <c r="F263" s="74"/>
      <c r="G263" s="71"/>
      <c r="H263" s="71"/>
      <c r="I263" s="71"/>
      <c r="J263" s="34"/>
      <c r="K263" s="41">
        <f t="shared" si="3"/>
        <v>0</v>
      </c>
    </row>
    <row r="264" spans="1:11" ht="18" x14ac:dyDescent="0.25">
      <c r="A264" s="10"/>
      <c r="B264" s="34"/>
      <c r="C264" s="30"/>
      <c r="D264" s="52"/>
      <c r="E264" s="31"/>
      <c r="F264" s="74"/>
      <c r="G264" s="71"/>
      <c r="H264" s="71"/>
      <c r="I264" s="71"/>
      <c r="J264" s="34"/>
      <c r="K264" s="41">
        <f t="shared" si="3"/>
        <v>0</v>
      </c>
    </row>
    <row r="265" spans="1:11" ht="18" x14ac:dyDescent="0.25">
      <c r="A265" s="10"/>
      <c r="B265" s="30"/>
      <c r="C265" s="30"/>
      <c r="D265" s="52"/>
      <c r="E265" s="31"/>
      <c r="F265" s="60" t="s">
        <v>18</v>
      </c>
      <c r="G265" s="76" t="s">
        <v>9</v>
      </c>
      <c r="H265" s="75" t="s">
        <v>7</v>
      </c>
      <c r="I265" s="75" t="s">
        <v>8</v>
      </c>
      <c r="J265" s="34"/>
      <c r="K265" s="41">
        <f t="shared" si="3"/>
        <v>0</v>
      </c>
    </row>
    <row r="266" spans="1:11" ht="18.75" thickBot="1" x14ac:dyDescent="0.25">
      <c r="A266" s="14" t="s">
        <v>0</v>
      </c>
      <c r="B266" s="35" t="s">
        <v>1</v>
      </c>
      <c r="C266" s="35" t="s">
        <v>2</v>
      </c>
      <c r="D266" s="36" t="s">
        <v>10</v>
      </c>
      <c r="E266" s="46" t="s">
        <v>3</v>
      </c>
      <c r="F266" s="33" t="s">
        <v>6</v>
      </c>
      <c r="G266" s="78"/>
      <c r="H266" s="77"/>
      <c r="I266" s="79"/>
      <c r="J266" s="39"/>
      <c r="K266" s="41">
        <f t="shared" ref="K266:K330" si="4">SUM(F266:G266)</f>
        <v>0</v>
      </c>
    </row>
    <row r="267" spans="1:11" ht="89.25" customHeight="1" thickBot="1" x14ac:dyDescent="0.3">
      <c r="A267" s="9">
        <v>53</v>
      </c>
      <c r="B267" s="61" t="s">
        <v>83</v>
      </c>
      <c r="C267" s="49" t="s">
        <v>12</v>
      </c>
      <c r="D267" s="24">
        <v>202039</v>
      </c>
      <c r="E267" s="47">
        <v>100</v>
      </c>
      <c r="F267" s="63">
        <v>1.78</v>
      </c>
      <c r="G267" s="67">
        <v>3.22</v>
      </c>
      <c r="H267" s="66">
        <f>ROUND((K267/2),2)</f>
        <v>2.5</v>
      </c>
      <c r="I267" s="68">
        <f>H267*E267</f>
        <v>250</v>
      </c>
      <c r="J267" s="34"/>
      <c r="K267" s="41">
        <f t="shared" si="4"/>
        <v>5</v>
      </c>
    </row>
    <row r="268" spans="1:11" ht="18" x14ac:dyDescent="0.25">
      <c r="A268" s="10"/>
      <c r="B268" s="34"/>
      <c r="C268" s="30"/>
      <c r="D268" s="52"/>
      <c r="E268" s="31"/>
      <c r="F268" s="74"/>
      <c r="G268" s="71"/>
      <c r="H268" s="71"/>
      <c r="I268" s="71"/>
      <c r="J268" s="34"/>
      <c r="K268" s="41">
        <f t="shared" si="4"/>
        <v>0</v>
      </c>
    </row>
    <row r="269" spans="1:11" ht="18" x14ac:dyDescent="0.25">
      <c r="A269" s="10"/>
      <c r="B269" s="34"/>
      <c r="C269" s="30"/>
      <c r="D269" s="52"/>
      <c r="E269" s="31"/>
      <c r="F269" s="74"/>
      <c r="G269" s="71"/>
      <c r="H269" s="71"/>
      <c r="I269" s="71"/>
      <c r="J269" s="34"/>
      <c r="K269" s="41">
        <f t="shared" si="4"/>
        <v>0</v>
      </c>
    </row>
    <row r="270" spans="1:11" ht="18" x14ac:dyDescent="0.25">
      <c r="A270" s="10"/>
      <c r="B270" s="30"/>
      <c r="C270" s="30"/>
      <c r="D270" s="52"/>
      <c r="E270" s="31"/>
      <c r="F270" s="60" t="s">
        <v>18</v>
      </c>
      <c r="G270" s="76" t="s">
        <v>9</v>
      </c>
      <c r="H270" s="75" t="s">
        <v>7</v>
      </c>
      <c r="I270" s="75" t="s">
        <v>8</v>
      </c>
      <c r="J270" s="34"/>
      <c r="K270" s="41">
        <f t="shared" si="4"/>
        <v>0</v>
      </c>
    </row>
    <row r="271" spans="1:11" ht="18.75" thickBot="1" x14ac:dyDescent="0.25">
      <c r="A271" s="14" t="s">
        <v>0</v>
      </c>
      <c r="B271" s="35" t="s">
        <v>1</v>
      </c>
      <c r="C271" s="35" t="s">
        <v>2</v>
      </c>
      <c r="D271" s="36" t="s">
        <v>10</v>
      </c>
      <c r="E271" s="46" t="s">
        <v>3</v>
      </c>
      <c r="F271" s="33" t="s">
        <v>6</v>
      </c>
      <c r="G271" s="78"/>
      <c r="H271" s="77"/>
      <c r="I271" s="79"/>
      <c r="J271" s="39"/>
      <c r="K271" s="41">
        <f t="shared" si="4"/>
        <v>0</v>
      </c>
    </row>
    <row r="272" spans="1:11" ht="94.5" customHeight="1" thickBot="1" x14ac:dyDescent="0.3">
      <c r="A272" s="9">
        <v>54</v>
      </c>
      <c r="B272" s="61" t="s">
        <v>84</v>
      </c>
      <c r="C272" s="49" t="s">
        <v>12</v>
      </c>
      <c r="D272" s="24">
        <v>283571</v>
      </c>
      <c r="E272" s="47">
        <v>100</v>
      </c>
      <c r="F272" s="63">
        <v>13.5</v>
      </c>
      <c r="G272" s="67">
        <v>14.87</v>
      </c>
      <c r="H272" s="66">
        <f>ROUND((K272/2),2)</f>
        <v>14.19</v>
      </c>
      <c r="I272" s="68">
        <f>H272*E272</f>
        <v>1419</v>
      </c>
      <c r="J272" s="34"/>
      <c r="K272" s="41">
        <f t="shared" si="4"/>
        <v>28.369999999999997</v>
      </c>
    </row>
    <row r="273" spans="1:11" ht="18" x14ac:dyDescent="0.25">
      <c r="A273" s="10"/>
      <c r="B273" s="34"/>
      <c r="C273" s="30"/>
      <c r="D273" s="52"/>
      <c r="E273" s="31"/>
      <c r="F273" s="74"/>
      <c r="G273" s="71"/>
      <c r="H273" s="71"/>
      <c r="I273" s="71"/>
      <c r="J273" s="34"/>
      <c r="K273" s="41">
        <f t="shared" si="4"/>
        <v>0</v>
      </c>
    </row>
    <row r="274" spans="1:11" ht="18" x14ac:dyDescent="0.25">
      <c r="A274" s="10"/>
      <c r="B274" s="34"/>
      <c r="C274" s="30"/>
      <c r="D274" s="52"/>
      <c r="E274" s="31"/>
      <c r="F274" s="74"/>
      <c r="G274" s="71"/>
      <c r="H274" s="71"/>
      <c r="I274" s="71"/>
      <c r="J274" s="34"/>
      <c r="K274" s="41">
        <f t="shared" si="4"/>
        <v>0</v>
      </c>
    </row>
    <row r="275" spans="1:11" ht="18" x14ac:dyDescent="0.25">
      <c r="A275" s="10"/>
      <c r="B275" s="30"/>
      <c r="C275" s="30"/>
      <c r="D275" s="52"/>
      <c r="E275" s="31"/>
      <c r="F275" s="60" t="s">
        <v>18</v>
      </c>
      <c r="G275" s="76" t="s">
        <v>9</v>
      </c>
      <c r="H275" s="75" t="s">
        <v>7</v>
      </c>
      <c r="I275" s="75" t="s">
        <v>8</v>
      </c>
      <c r="J275" s="34"/>
      <c r="K275" s="41">
        <f t="shared" si="4"/>
        <v>0</v>
      </c>
    </row>
    <row r="276" spans="1:11" ht="18.75" thickBot="1" x14ac:dyDescent="0.25">
      <c r="A276" s="14" t="s">
        <v>0</v>
      </c>
      <c r="B276" s="35" t="s">
        <v>1</v>
      </c>
      <c r="C276" s="35" t="s">
        <v>2</v>
      </c>
      <c r="D276" s="36" t="s">
        <v>10</v>
      </c>
      <c r="E276" s="46" t="s">
        <v>3</v>
      </c>
      <c r="F276" s="33" t="s">
        <v>6</v>
      </c>
      <c r="G276" s="78"/>
      <c r="H276" s="77"/>
      <c r="I276" s="79"/>
      <c r="J276" s="39"/>
      <c r="K276" s="41">
        <f t="shared" si="4"/>
        <v>0</v>
      </c>
    </row>
    <row r="277" spans="1:11" ht="177" customHeight="1" thickBot="1" x14ac:dyDescent="0.3">
      <c r="A277" s="9">
        <v>55</v>
      </c>
      <c r="B277" s="61" t="s">
        <v>85</v>
      </c>
      <c r="C277" s="49" t="s">
        <v>12</v>
      </c>
      <c r="D277" s="24">
        <v>411871</v>
      </c>
      <c r="E277" s="47">
        <v>1200</v>
      </c>
      <c r="F277" s="63">
        <v>11.7</v>
      </c>
      <c r="G277" s="67">
        <v>15.21</v>
      </c>
      <c r="H277" s="66">
        <f>ROUND((K277/2),2)</f>
        <v>13.46</v>
      </c>
      <c r="I277" s="68">
        <f>H277*E277</f>
        <v>16152.000000000002</v>
      </c>
      <c r="J277" s="34"/>
      <c r="K277" s="41">
        <f t="shared" si="4"/>
        <v>26.91</v>
      </c>
    </row>
    <row r="278" spans="1:11" ht="18" x14ac:dyDescent="0.25">
      <c r="A278" s="10"/>
      <c r="B278" s="34"/>
      <c r="C278" s="30"/>
      <c r="D278" s="52"/>
      <c r="E278" s="31"/>
      <c r="F278" s="74"/>
      <c r="G278" s="71"/>
      <c r="H278" s="71"/>
      <c r="I278" s="71"/>
      <c r="J278" s="34"/>
      <c r="K278" s="41">
        <f t="shared" si="4"/>
        <v>0</v>
      </c>
    </row>
    <row r="279" spans="1:11" ht="18" x14ac:dyDescent="0.25">
      <c r="A279" s="10"/>
      <c r="B279" s="34"/>
      <c r="C279" s="30"/>
      <c r="D279" s="52"/>
      <c r="E279" s="31"/>
      <c r="F279" s="74"/>
      <c r="G279" s="71"/>
      <c r="H279" s="71"/>
      <c r="I279" s="71"/>
      <c r="J279" s="34"/>
      <c r="K279" s="41">
        <f t="shared" si="4"/>
        <v>0</v>
      </c>
    </row>
    <row r="280" spans="1:11" ht="18" x14ac:dyDescent="0.25">
      <c r="A280" s="10"/>
      <c r="B280" s="30"/>
      <c r="C280" s="30"/>
      <c r="D280" s="52"/>
      <c r="E280" s="31"/>
      <c r="F280" s="60" t="s">
        <v>18</v>
      </c>
      <c r="G280" s="76" t="s">
        <v>9</v>
      </c>
      <c r="H280" s="75" t="s">
        <v>7</v>
      </c>
      <c r="I280" s="75" t="s">
        <v>8</v>
      </c>
      <c r="J280" s="34"/>
      <c r="K280" s="41">
        <f t="shared" si="4"/>
        <v>0</v>
      </c>
    </row>
    <row r="281" spans="1:11" ht="18.75" thickBot="1" x14ac:dyDescent="0.25">
      <c r="A281" s="14" t="s">
        <v>0</v>
      </c>
      <c r="B281" s="35" t="s">
        <v>1</v>
      </c>
      <c r="C281" s="35" t="s">
        <v>2</v>
      </c>
      <c r="D281" s="36" t="s">
        <v>10</v>
      </c>
      <c r="E281" s="46" t="s">
        <v>3</v>
      </c>
      <c r="F281" s="33" t="s">
        <v>6</v>
      </c>
      <c r="G281" s="78"/>
      <c r="H281" s="77"/>
      <c r="I281" s="79"/>
      <c r="J281" s="39"/>
      <c r="K281" s="41">
        <f t="shared" si="4"/>
        <v>0</v>
      </c>
    </row>
    <row r="282" spans="1:11" ht="162.75" customHeight="1" x14ac:dyDescent="0.25">
      <c r="A282" s="9">
        <v>56</v>
      </c>
      <c r="B282" s="93" t="s">
        <v>86</v>
      </c>
      <c r="C282" s="49" t="s">
        <v>12</v>
      </c>
      <c r="D282" s="24">
        <v>251241</v>
      </c>
      <c r="E282" s="47">
        <v>1200</v>
      </c>
      <c r="F282" s="63">
        <v>12.8</v>
      </c>
      <c r="G282" s="67">
        <v>12.34</v>
      </c>
      <c r="H282" s="66">
        <f>ROUND((K282/2),2)</f>
        <v>12.57</v>
      </c>
      <c r="I282" s="68">
        <f>H282*E282</f>
        <v>15084</v>
      </c>
      <c r="J282" s="34"/>
      <c r="K282" s="41">
        <f t="shared" si="4"/>
        <v>25.14</v>
      </c>
    </row>
    <row r="283" spans="1:11" ht="18" x14ac:dyDescent="0.25">
      <c r="A283" s="10"/>
      <c r="B283" s="34"/>
      <c r="C283" s="30"/>
      <c r="D283" s="52"/>
      <c r="E283" s="31"/>
      <c r="F283" s="74"/>
      <c r="G283" s="71"/>
      <c r="H283" s="71"/>
      <c r="I283" s="71"/>
      <c r="J283" s="34"/>
      <c r="K283" s="41">
        <f t="shared" si="4"/>
        <v>0</v>
      </c>
    </row>
    <row r="284" spans="1:11" ht="18" x14ac:dyDescent="0.25">
      <c r="A284" s="10"/>
      <c r="B284" s="34"/>
      <c r="C284" s="30"/>
      <c r="D284" s="52"/>
      <c r="E284" s="31"/>
      <c r="F284" s="74"/>
      <c r="G284" s="71"/>
      <c r="H284" s="71"/>
      <c r="I284" s="71"/>
      <c r="J284" s="34"/>
      <c r="K284" s="41">
        <f t="shared" si="4"/>
        <v>0</v>
      </c>
    </row>
    <row r="285" spans="1:11" ht="18" x14ac:dyDescent="0.25">
      <c r="A285" s="10"/>
      <c r="B285" s="30"/>
      <c r="C285" s="30"/>
      <c r="D285" s="52"/>
      <c r="E285" s="31"/>
      <c r="F285" s="60" t="s">
        <v>18</v>
      </c>
      <c r="G285" s="76" t="s">
        <v>9</v>
      </c>
      <c r="H285" s="75" t="s">
        <v>7</v>
      </c>
      <c r="I285" s="75" t="s">
        <v>8</v>
      </c>
      <c r="J285" s="34"/>
      <c r="K285" s="41">
        <f t="shared" si="4"/>
        <v>0</v>
      </c>
    </row>
    <row r="286" spans="1:11" ht="18.75" thickBot="1" x14ac:dyDescent="0.25">
      <c r="A286" s="14" t="s">
        <v>0</v>
      </c>
      <c r="B286" s="35" t="s">
        <v>1</v>
      </c>
      <c r="C286" s="35" t="s">
        <v>2</v>
      </c>
      <c r="D286" s="36" t="s">
        <v>10</v>
      </c>
      <c r="E286" s="46" t="s">
        <v>3</v>
      </c>
      <c r="F286" s="33" t="s">
        <v>6</v>
      </c>
      <c r="G286" s="78"/>
      <c r="H286" s="77"/>
      <c r="I286" s="79"/>
      <c r="J286" s="39"/>
      <c r="K286" s="41">
        <f t="shared" si="4"/>
        <v>0</v>
      </c>
    </row>
    <row r="287" spans="1:11" ht="204.75" customHeight="1" x14ac:dyDescent="0.25">
      <c r="A287" s="9">
        <v>57</v>
      </c>
      <c r="B287" s="93" t="s">
        <v>87</v>
      </c>
      <c r="C287" s="98" t="s">
        <v>88</v>
      </c>
      <c r="D287" s="24">
        <v>283917</v>
      </c>
      <c r="E287" s="47">
        <v>5000</v>
      </c>
      <c r="F287" s="63">
        <v>2.54</v>
      </c>
      <c r="G287" s="67">
        <v>3.36</v>
      </c>
      <c r="H287" s="66">
        <f>ROUND((K287/2),2)</f>
        <v>2.95</v>
      </c>
      <c r="I287" s="68">
        <f>H287*E287</f>
        <v>14750</v>
      </c>
      <c r="J287" s="34"/>
      <c r="K287" s="41">
        <f t="shared" si="4"/>
        <v>5.9</v>
      </c>
    </row>
    <row r="288" spans="1:11" ht="18" x14ac:dyDescent="0.25">
      <c r="A288" s="10"/>
      <c r="B288" s="34"/>
      <c r="C288" s="30"/>
      <c r="D288" s="52"/>
      <c r="E288" s="31"/>
      <c r="F288" s="74"/>
      <c r="G288" s="71"/>
      <c r="H288" s="71"/>
      <c r="I288" s="71"/>
      <c r="J288" s="34"/>
      <c r="K288" s="41">
        <f t="shared" si="4"/>
        <v>0</v>
      </c>
    </row>
    <row r="289" spans="1:11" ht="18" x14ac:dyDescent="0.25">
      <c r="A289" s="10"/>
      <c r="B289" s="34"/>
      <c r="C289" s="30"/>
      <c r="D289" s="52"/>
      <c r="E289" s="31"/>
      <c r="F289" s="74"/>
      <c r="G289" s="71"/>
      <c r="H289" s="71"/>
      <c r="I289" s="71"/>
      <c r="J289" s="34"/>
      <c r="K289" s="41">
        <f t="shared" si="4"/>
        <v>0</v>
      </c>
    </row>
    <row r="290" spans="1:11" ht="18" x14ac:dyDescent="0.25">
      <c r="A290" s="10"/>
      <c r="B290" s="30"/>
      <c r="C290" s="30"/>
      <c r="D290" s="52"/>
      <c r="E290" s="31"/>
      <c r="F290" s="60" t="s">
        <v>18</v>
      </c>
      <c r="G290" s="76" t="s">
        <v>9</v>
      </c>
      <c r="H290" s="75" t="s">
        <v>7</v>
      </c>
      <c r="I290" s="75" t="s">
        <v>8</v>
      </c>
      <c r="J290" s="34"/>
      <c r="K290" s="41">
        <f t="shared" si="4"/>
        <v>0</v>
      </c>
    </row>
    <row r="291" spans="1:11" ht="18.75" thickBot="1" x14ac:dyDescent="0.25">
      <c r="A291" s="14" t="s">
        <v>0</v>
      </c>
      <c r="B291" s="35" t="s">
        <v>1</v>
      </c>
      <c r="C291" s="35" t="s">
        <v>2</v>
      </c>
      <c r="D291" s="36" t="s">
        <v>10</v>
      </c>
      <c r="E291" s="46" t="s">
        <v>3</v>
      </c>
      <c r="F291" s="33" t="s">
        <v>6</v>
      </c>
      <c r="G291" s="78"/>
      <c r="H291" s="77"/>
      <c r="I291" s="79"/>
      <c r="J291" s="39"/>
      <c r="K291" s="41">
        <f t="shared" si="4"/>
        <v>0</v>
      </c>
    </row>
    <row r="292" spans="1:11" ht="218.25" customHeight="1" thickBot="1" x14ac:dyDescent="0.3">
      <c r="A292" s="9">
        <v>58</v>
      </c>
      <c r="B292" s="61" t="s">
        <v>89</v>
      </c>
      <c r="C292" s="49" t="s">
        <v>12</v>
      </c>
      <c r="D292" s="17">
        <v>482238</v>
      </c>
      <c r="E292" s="47">
        <v>500</v>
      </c>
      <c r="F292" s="63">
        <v>6.62</v>
      </c>
      <c r="G292" s="67">
        <v>6.15</v>
      </c>
      <c r="H292" s="66">
        <f>ROUND((K292/2),2)</f>
        <v>6.39</v>
      </c>
      <c r="I292" s="68">
        <f>H292*E292</f>
        <v>3195</v>
      </c>
      <c r="J292" s="34"/>
      <c r="K292" s="41">
        <f t="shared" si="4"/>
        <v>12.77</v>
      </c>
    </row>
    <row r="293" spans="1:11" ht="18" x14ac:dyDescent="0.25">
      <c r="A293" s="10"/>
      <c r="B293" s="34"/>
      <c r="C293" s="30"/>
      <c r="D293" s="52"/>
      <c r="E293" s="31"/>
      <c r="F293" s="74"/>
      <c r="G293" s="71"/>
      <c r="H293" s="71"/>
      <c r="I293" s="71"/>
      <c r="J293" s="34"/>
      <c r="K293" s="41">
        <f t="shared" si="4"/>
        <v>0</v>
      </c>
    </row>
    <row r="294" spans="1:11" ht="18" x14ac:dyDescent="0.25">
      <c r="A294" s="10"/>
      <c r="B294" s="34"/>
      <c r="C294" s="30"/>
      <c r="D294" s="52"/>
      <c r="E294" s="31"/>
      <c r="F294" s="74"/>
      <c r="G294" s="71"/>
      <c r="H294" s="71"/>
      <c r="I294" s="71"/>
      <c r="J294" s="34"/>
      <c r="K294" s="41">
        <f t="shared" si="4"/>
        <v>0</v>
      </c>
    </row>
    <row r="295" spans="1:11" ht="18" x14ac:dyDescent="0.25">
      <c r="A295" s="10"/>
      <c r="B295" s="30"/>
      <c r="C295" s="30"/>
      <c r="D295" s="52"/>
      <c r="E295" s="31"/>
      <c r="F295" s="60" t="s">
        <v>18</v>
      </c>
      <c r="G295" s="76" t="s">
        <v>9</v>
      </c>
      <c r="H295" s="75" t="s">
        <v>7</v>
      </c>
      <c r="I295" s="75" t="s">
        <v>8</v>
      </c>
      <c r="J295" s="34"/>
      <c r="K295" s="41">
        <f t="shared" si="4"/>
        <v>0</v>
      </c>
    </row>
    <row r="296" spans="1:11" ht="18.75" thickBot="1" x14ac:dyDescent="0.25">
      <c r="A296" s="14" t="s">
        <v>0</v>
      </c>
      <c r="B296" s="35" t="s">
        <v>1</v>
      </c>
      <c r="C296" s="35" t="s">
        <v>2</v>
      </c>
      <c r="D296" s="36" t="s">
        <v>10</v>
      </c>
      <c r="E296" s="46" t="s">
        <v>3</v>
      </c>
      <c r="F296" s="33" t="s">
        <v>6</v>
      </c>
      <c r="G296" s="78"/>
      <c r="H296" s="77"/>
      <c r="I296" s="79"/>
      <c r="J296" s="39"/>
      <c r="K296" s="41">
        <f t="shared" si="4"/>
        <v>0</v>
      </c>
    </row>
    <row r="297" spans="1:11" ht="94.5" customHeight="1" x14ac:dyDescent="0.25">
      <c r="A297" s="9">
        <v>59</v>
      </c>
      <c r="B297" s="93" t="s">
        <v>90</v>
      </c>
      <c r="C297" s="49" t="s">
        <v>12</v>
      </c>
      <c r="D297" s="24">
        <v>283063</v>
      </c>
      <c r="E297" s="47">
        <v>500</v>
      </c>
      <c r="F297" s="63">
        <v>0.75</v>
      </c>
      <c r="G297" s="67">
        <v>1.74</v>
      </c>
      <c r="H297" s="66">
        <f>ROUND((K297/2),2)</f>
        <v>1.25</v>
      </c>
      <c r="I297" s="68">
        <f>H297*E297</f>
        <v>625</v>
      </c>
      <c r="J297" s="34"/>
      <c r="K297" s="41">
        <f t="shared" si="4"/>
        <v>2.4900000000000002</v>
      </c>
    </row>
    <row r="298" spans="1:11" ht="18" x14ac:dyDescent="0.25">
      <c r="A298" s="10"/>
      <c r="B298" s="34"/>
      <c r="C298" s="30"/>
      <c r="D298" s="52"/>
      <c r="E298" s="31"/>
      <c r="F298" s="74"/>
      <c r="G298" s="71"/>
      <c r="H298" s="71"/>
      <c r="I298" s="71"/>
      <c r="J298" s="34"/>
      <c r="K298" s="41">
        <f t="shared" si="4"/>
        <v>0</v>
      </c>
    </row>
    <row r="299" spans="1:11" ht="18" x14ac:dyDescent="0.25">
      <c r="A299" s="10"/>
      <c r="B299" s="34"/>
      <c r="C299" s="30"/>
      <c r="D299" s="52"/>
      <c r="E299" s="31"/>
      <c r="F299" s="74"/>
      <c r="G299" s="71"/>
      <c r="H299" s="71"/>
      <c r="I299" s="71"/>
      <c r="J299" s="34"/>
      <c r="K299" s="41">
        <f t="shared" si="4"/>
        <v>0</v>
      </c>
    </row>
    <row r="300" spans="1:11" ht="18" x14ac:dyDescent="0.25">
      <c r="A300" s="10"/>
      <c r="B300" s="30"/>
      <c r="C300" s="30"/>
      <c r="D300" s="52"/>
      <c r="E300" s="31"/>
      <c r="F300" s="60" t="s">
        <v>18</v>
      </c>
      <c r="G300" s="76" t="s">
        <v>9</v>
      </c>
      <c r="H300" s="75" t="s">
        <v>7</v>
      </c>
      <c r="I300" s="75" t="s">
        <v>8</v>
      </c>
      <c r="J300" s="34"/>
      <c r="K300" s="41">
        <f t="shared" si="4"/>
        <v>0</v>
      </c>
    </row>
    <row r="301" spans="1:11" ht="18.75" thickBot="1" x14ac:dyDescent="0.25">
      <c r="A301" s="14" t="s">
        <v>0</v>
      </c>
      <c r="B301" s="35" t="s">
        <v>1</v>
      </c>
      <c r="C301" s="35" t="s">
        <v>2</v>
      </c>
      <c r="D301" s="36" t="s">
        <v>10</v>
      </c>
      <c r="E301" s="46" t="s">
        <v>3</v>
      </c>
      <c r="F301" s="33" t="s">
        <v>6</v>
      </c>
      <c r="G301" s="78"/>
      <c r="H301" s="77"/>
      <c r="I301" s="79"/>
      <c r="J301" s="39"/>
      <c r="K301" s="41">
        <f t="shared" si="4"/>
        <v>0</v>
      </c>
    </row>
    <row r="302" spans="1:11" ht="132.75" customHeight="1" x14ac:dyDescent="0.25">
      <c r="A302" s="9">
        <v>60</v>
      </c>
      <c r="B302" s="99" t="s">
        <v>91</v>
      </c>
      <c r="C302" s="49" t="s">
        <v>12</v>
      </c>
      <c r="D302" s="24">
        <v>332628</v>
      </c>
      <c r="E302" s="47">
        <v>4000</v>
      </c>
      <c r="F302" s="63">
        <v>2.5499999999999998</v>
      </c>
      <c r="G302" s="67">
        <v>2.6</v>
      </c>
      <c r="H302" s="66">
        <f>ROUND((K302/2),2)</f>
        <v>2.58</v>
      </c>
      <c r="I302" s="68">
        <f>H302*E302</f>
        <v>10320</v>
      </c>
      <c r="J302" s="34"/>
      <c r="K302" s="41">
        <f t="shared" si="4"/>
        <v>5.15</v>
      </c>
    </row>
    <row r="303" spans="1:11" ht="18" x14ac:dyDescent="0.25">
      <c r="A303" s="10"/>
      <c r="B303" s="34"/>
      <c r="C303" s="30"/>
      <c r="D303" s="52"/>
      <c r="E303" s="31"/>
      <c r="F303" s="74"/>
      <c r="G303" s="71"/>
      <c r="H303" s="71"/>
      <c r="I303" s="71"/>
      <c r="J303" s="34"/>
      <c r="K303" s="41">
        <f t="shared" si="4"/>
        <v>0</v>
      </c>
    </row>
    <row r="304" spans="1:11" ht="18" x14ac:dyDescent="0.25">
      <c r="A304" s="10"/>
      <c r="B304" s="34"/>
      <c r="C304" s="30"/>
      <c r="D304" s="52"/>
      <c r="E304" s="31"/>
      <c r="F304" s="74"/>
      <c r="G304" s="71"/>
      <c r="H304" s="71"/>
      <c r="I304" s="71"/>
      <c r="J304" s="34"/>
      <c r="K304" s="41">
        <f t="shared" si="4"/>
        <v>0</v>
      </c>
    </row>
    <row r="305" spans="1:11" ht="18" x14ac:dyDescent="0.25">
      <c r="A305" s="10"/>
      <c r="B305" s="30"/>
      <c r="C305" s="30"/>
      <c r="D305" s="52"/>
      <c r="E305" s="31"/>
      <c r="F305" s="60" t="s">
        <v>18</v>
      </c>
      <c r="G305" s="76" t="s">
        <v>9</v>
      </c>
      <c r="H305" s="75" t="s">
        <v>7</v>
      </c>
      <c r="I305" s="75" t="s">
        <v>8</v>
      </c>
      <c r="J305" s="34"/>
      <c r="K305" s="41">
        <f t="shared" si="4"/>
        <v>0</v>
      </c>
    </row>
    <row r="306" spans="1:11" ht="18.75" thickBot="1" x14ac:dyDescent="0.25">
      <c r="A306" s="14" t="s">
        <v>0</v>
      </c>
      <c r="B306" s="35" t="s">
        <v>1</v>
      </c>
      <c r="C306" s="35" t="s">
        <v>2</v>
      </c>
      <c r="D306" s="36" t="s">
        <v>10</v>
      </c>
      <c r="E306" s="46" t="s">
        <v>3</v>
      </c>
      <c r="F306" s="33" t="s">
        <v>6</v>
      </c>
      <c r="G306" s="78"/>
      <c r="H306" s="77"/>
      <c r="I306" s="79"/>
      <c r="J306" s="39"/>
      <c r="K306" s="41">
        <f t="shared" si="4"/>
        <v>0</v>
      </c>
    </row>
    <row r="307" spans="1:11" ht="149.25" customHeight="1" x14ac:dyDescent="0.25">
      <c r="A307" s="9">
        <v>61</v>
      </c>
      <c r="B307" s="93" t="s">
        <v>92</v>
      </c>
      <c r="C307" s="49" t="s">
        <v>12</v>
      </c>
      <c r="D307" s="24">
        <v>281981</v>
      </c>
      <c r="E307" s="47">
        <v>300</v>
      </c>
      <c r="F307" s="63">
        <v>16.45</v>
      </c>
      <c r="G307" s="81">
        <v>19.88</v>
      </c>
      <c r="H307" s="66">
        <f>ROUND((K307/2),2)</f>
        <v>18.170000000000002</v>
      </c>
      <c r="I307" s="68">
        <f>H307*E307</f>
        <v>5451.0000000000009</v>
      </c>
      <c r="J307" s="34"/>
      <c r="K307" s="41">
        <f t="shared" si="4"/>
        <v>36.33</v>
      </c>
    </row>
    <row r="308" spans="1:11" ht="18" x14ac:dyDescent="0.25">
      <c r="A308" s="10"/>
      <c r="B308" s="34"/>
      <c r="C308" s="30"/>
      <c r="D308" s="52"/>
      <c r="E308" s="31"/>
      <c r="F308" s="74"/>
      <c r="G308" s="71"/>
      <c r="H308" s="71"/>
      <c r="I308" s="71"/>
      <c r="J308" s="34"/>
      <c r="K308" s="41">
        <f t="shared" si="4"/>
        <v>0</v>
      </c>
    </row>
    <row r="309" spans="1:11" ht="18" x14ac:dyDescent="0.25">
      <c r="A309" s="10"/>
      <c r="B309" s="34"/>
      <c r="C309" s="30"/>
      <c r="D309" s="52"/>
      <c r="E309" s="31"/>
      <c r="F309" s="74"/>
      <c r="G309" s="71"/>
      <c r="H309" s="71"/>
      <c r="I309" s="71"/>
      <c r="J309" s="34"/>
      <c r="K309" s="41">
        <f t="shared" si="4"/>
        <v>0</v>
      </c>
    </row>
    <row r="310" spans="1:11" ht="18" x14ac:dyDescent="0.25">
      <c r="A310" s="10"/>
      <c r="B310" s="30"/>
      <c r="C310" s="30"/>
      <c r="D310" s="52"/>
      <c r="E310" s="31"/>
      <c r="F310" s="60" t="s">
        <v>18</v>
      </c>
      <c r="G310" s="76" t="s">
        <v>9</v>
      </c>
      <c r="H310" s="75" t="s">
        <v>7</v>
      </c>
      <c r="I310" s="75" t="s">
        <v>8</v>
      </c>
      <c r="J310" s="34"/>
      <c r="K310" s="41">
        <f t="shared" si="4"/>
        <v>0</v>
      </c>
    </row>
    <row r="311" spans="1:11" ht="18.75" thickBot="1" x14ac:dyDescent="0.25">
      <c r="A311" s="14" t="s">
        <v>0</v>
      </c>
      <c r="B311" s="35" t="s">
        <v>1</v>
      </c>
      <c r="C311" s="35" t="s">
        <v>2</v>
      </c>
      <c r="D311" s="36" t="s">
        <v>10</v>
      </c>
      <c r="E311" s="46" t="s">
        <v>3</v>
      </c>
      <c r="F311" s="33" t="s">
        <v>6</v>
      </c>
      <c r="G311" s="78"/>
      <c r="H311" s="77"/>
      <c r="I311" s="79"/>
      <c r="J311" s="39"/>
      <c r="K311" s="41">
        <f t="shared" si="4"/>
        <v>0</v>
      </c>
    </row>
    <row r="312" spans="1:11" ht="129.75" customHeight="1" x14ac:dyDescent="0.25">
      <c r="A312" s="9">
        <v>62</v>
      </c>
      <c r="B312" s="93" t="s">
        <v>93</v>
      </c>
      <c r="C312" s="40" t="s">
        <v>94</v>
      </c>
      <c r="D312" s="24">
        <v>336179</v>
      </c>
      <c r="E312" s="47">
        <v>400</v>
      </c>
      <c r="F312" s="63">
        <v>35</v>
      </c>
      <c r="G312" s="67">
        <v>34.5</v>
      </c>
      <c r="H312" s="66">
        <f>ROUND((K312/2),2)</f>
        <v>34.75</v>
      </c>
      <c r="I312" s="68">
        <f>H312*E312</f>
        <v>13900</v>
      </c>
      <c r="J312" s="34"/>
      <c r="K312" s="41">
        <f t="shared" si="4"/>
        <v>69.5</v>
      </c>
    </row>
    <row r="313" spans="1:11" ht="18" x14ac:dyDescent="0.25">
      <c r="A313" s="10"/>
      <c r="B313" s="34"/>
      <c r="C313" s="30"/>
      <c r="D313" s="52"/>
      <c r="E313" s="31"/>
      <c r="F313" s="74"/>
      <c r="G313" s="71"/>
      <c r="H313" s="71"/>
      <c r="I313" s="71"/>
      <c r="J313" s="34"/>
      <c r="K313" s="41">
        <f t="shared" si="4"/>
        <v>0</v>
      </c>
    </row>
    <row r="314" spans="1:11" ht="18" x14ac:dyDescent="0.25">
      <c r="A314" s="10"/>
      <c r="B314" s="34"/>
      <c r="C314" s="30"/>
      <c r="D314" s="52"/>
      <c r="E314" s="31"/>
      <c r="F314" s="74"/>
      <c r="G314" s="71"/>
      <c r="H314" s="71"/>
      <c r="I314" s="71"/>
      <c r="J314" s="34"/>
      <c r="K314" s="41">
        <f t="shared" si="4"/>
        <v>0</v>
      </c>
    </row>
    <row r="315" spans="1:11" ht="18" x14ac:dyDescent="0.25">
      <c r="A315" s="10"/>
      <c r="B315" s="30"/>
      <c r="C315" s="30"/>
      <c r="D315" s="52"/>
      <c r="E315" s="31"/>
      <c r="F315" s="60" t="s">
        <v>18</v>
      </c>
      <c r="G315" s="76" t="s">
        <v>9</v>
      </c>
      <c r="H315" s="75" t="s">
        <v>7</v>
      </c>
      <c r="I315" s="75" t="s">
        <v>8</v>
      </c>
      <c r="J315" s="34"/>
      <c r="K315" s="41">
        <f t="shared" si="4"/>
        <v>0</v>
      </c>
    </row>
    <row r="316" spans="1:11" ht="18" x14ac:dyDescent="0.2">
      <c r="A316" s="14" t="s">
        <v>0</v>
      </c>
      <c r="B316" s="35" t="s">
        <v>1</v>
      </c>
      <c r="C316" s="35" t="s">
        <v>2</v>
      </c>
      <c r="D316" s="36" t="s">
        <v>10</v>
      </c>
      <c r="E316" s="46" t="s">
        <v>3</v>
      </c>
      <c r="F316" s="33" t="s">
        <v>6</v>
      </c>
      <c r="G316" s="78"/>
      <c r="H316" s="77"/>
      <c r="I316" s="79"/>
      <c r="J316" s="39"/>
      <c r="K316" s="41">
        <f t="shared" si="4"/>
        <v>0</v>
      </c>
    </row>
    <row r="317" spans="1:11" ht="125.25" customHeight="1" x14ac:dyDescent="0.25">
      <c r="A317" s="9">
        <v>63</v>
      </c>
      <c r="B317" s="94" t="s">
        <v>96</v>
      </c>
      <c r="C317" s="40" t="s">
        <v>95</v>
      </c>
      <c r="D317" s="24">
        <v>409816</v>
      </c>
      <c r="E317" s="47">
        <v>200</v>
      </c>
      <c r="F317" s="63">
        <v>15.39</v>
      </c>
      <c r="G317" s="67">
        <v>15.4</v>
      </c>
      <c r="H317" s="66">
        <f>ROUND((K317/2),2)</f>
        <v>15.4</v>
      </c>
      <c r="I317" s="68">
        <f>H317*E317</f>
        <v>3080</v>
      </c>
      <c r="J317" s="34"/>
      <c r="K317" s="41">
        <f t="shared" si="4"/>
        <v>30.79</v>
      </c>
    </row>
    <row r="318" spans="1:11" ht="18" x14ac:dyDescent="0.25">
      <c r="A318" s="10"/>
      <c r="B318" s="34"/>
      <c r="C318" s="30"/>
      <c r="D318" s="52"/>
      <c r="E318" s="31"/>
      <c r="F318" s="74"/>
      <c r="G318" s="71"/>
      <c r="H318" s="71"/>
      <c r="I318" s="71"/>
      <c r="J318" s="34"/>
      <c r="K318" s="41">
        <f t="shared" si="4"/>
        <v>0</v>
      </c>
    </row>
    <row r="319" spans="1:11" ht="18" x14ac:dyDescent="0.25">
      <c r="A319" s="10"/>
      <c r="B319" s="34"/>
      <c r="C319" s="30"/>
      <c r="D319" s="52"/>
      <c r="E319" s="31"/>
      <c r="F319" s="74"/>
      <c r="G319" s="71"/>
      <c r="H319" s="71"/>
      <c r="I319" s="71"/>
      <c r="J319" s="34"/>
      <c r="K319" s="41">
        <f t="shared" si="4"/>
        <v>0</v>
      </c>
    </row>
    <row r="320" spans="1:11" ht="18" x14ac:dyDescent="0.25">
      <c r="A320" s="10"/>
      <c r="B320" s="30"/>
      <c r="C320" s="30"/>
      <c r="D320" s="52"/>
      <c r="E320" s="31"/>
      <c r="F320" s="60" t="s">
        <v>18</v>
      </c>
      <c r="G320" s="76" t="s">
        <v>9</v>
      </c>
      <c r="H320" s="75" t="s">
        <v>7</v>
      </c>
      <c r="I320" s="75" t="s">
        <v>8</v>
      </c>
      <c r="J320" s="34"/>
      <c r="K320" s="41">
        <f t="shared" si="4"/>
        <v>0</v>
      </c>
    </row>
    <row r="321" spans="1:11" ht="18" x14ac:dyDescent="0.2">
      <c r="A321" s="14" t="s">
        <v>0</v>
      </c>
      <c r="B321" s="35" t="s">
        <v>1</v>
      </c>
      <c r="C321" s="35" t="s">
        <v>2</v>
      </c>
      <c r="D321" s="36" t="s">
        <v>10</v>
      </c>
      <c r="E321" s="46" t="s">
        <v>3</v>
      </c>
      <c r="F321" s="33" t="s">
        <v>6</v>
      </c>
      <c r="G321" s="78"/>
      <c r="H321" s="77"/>
      <c r="I321" s="79"/>
      <c r="J321" s="39"/>
      <c r="K321" s="41">
        <f t="shared" si="4"/>
        <v>0</v>
      </c>
    </row>
    <row r="322" spans="1:11" ht="180" customHeight="1" x14ac:dyDescent="0.25">
      <c r="A322" s="9">
        <v>64</v>
      </c>
      <c r="B322" s="25" t="s">
        <v>97</v>
      </c>
      <c r="C322" s="40" t="s">
        <v>16</v>
      </c>
      <c r="D322" s="24">
        <v>461889</v>
      </c>
      <c r="E322" s="47">
        <v>4500</v>
      </c>
      <c r="F322" s="102">
        <v>26</v>
      </c>
      <c r="G322" s="67">
        <v>27.82</v>
      </c>
      <c r="H322" s="66">
        <f>ROUND((K322/2),2)</f>
        <v>26.91</v>
      </c>
      <c r="I322" s="68">
        <f>H322*E322</f>
        <v>121095</v>
      </c>
      <c r="J322" s="34"/>
      <c r="K322" s="41">
        <f>SUM(F322:G322)</f>
        <v>53.82</v>
      </c>
    </row>
    <row r="323" spans="1:11" ht="18" x14ac:dyDescent="0.25">
      <c r="A323" s="10"/>
      <c r="B323" s="34"/>
      <c r="C323" s="30"/>
      <c r="D323" s="52"/>
      <c r="E323" s="31"/>
      <c r="F323" s="74"/>
      <c r="G323" s="71"/>
      <c r="H323" s="71"/>
      <c r="I323" s="71"/>
      <c r="J323" s="34"/>
      <c r="K323" s="41">
        <f t="shared" si="4"/>
        <v>0</v>
      </c>
    </row>
    <row r="324" spans="1:11" ht="18" x14ac:dyDescent="0.25">
      <c r="A324" s="10"/>
      <c r="B324" s="34"/>
      <c r="C324" s="30"/>
      <c r="D324" s="52"/>
      <c r="E324" s="31"/>
      <c r="F324" s="74"/>
      <c r="G324" s="71"/>
      <c r="H324" s="71"/>
      <c r="I324" s="71"/>
      <c r="J324" s="34"/>
      <c r="K324" s="41"/>
    </row>
    <row r="325" spans="1:11" ht="18" x14ac:dyDescent="0.25">
      <c r="A325" s="10"/>
      <c r="B325" s="30"/>
      <c r="C325" s="30"/>
      <c r="D325" s="52"/>
      <c r="E325" s="31"/>
      <c r="F325" s="60" t="s">
        <v>18</v>
      </c>
      <c r="G325" s="76" t="s">
        <v>9</v>
      </c>
      <c r="H325" s="75" t="s">
        <v>7</v>
      </c>
      <c r="I325" s="75" t="s">
        <v>8</v>
      </c>
      <c r="J325" s="34"/>
      <c r="K325" s="41"/>
    </row>
    <row r="326" spans="1:11" ht="18" x14ac:dyDescent="0.25">
      <c r="A326" s="14" t="s">
        <v>0</v>
      </c>
      <c r="B326" s="35" t="s">
        <v>1</v>
      </c>
      <c r="C326" s="35" t="s">
        <v>2</v>
      </c>
      <c r="D326" s="36" t="s">
        <v>10</v>
      </c>
      <c r="E326" s="46" t="s">
        <v>3</v>
      </c>
      <c r="F326" s="33" t="s">
        <v>6</v>
      </c>
      <c r="G326" s="78"/>
      <c r="H326" s="77"/>
      <c r="I326" s="79"/>
      <c r="J326" s="34"/>
      <c r="K326" s="41"/>
    </row>
    <row r="327" spans="1:11" ht="160.5" customHeight="1" x14ac:dyDescent="0.25">
      <c r="A327" s="9">
        <v>65</v>
      </c>
      <c r="B327" s="25" t="s">
        <v>97</v>
      </c>
      <c r="C327" s="40" t="s">
        <v>16</v>
      </c>
      <c r="D327" s="24">
        <v>461889</v>
      </c>
      <c r="E327" s="47">
        <v>500</v>
      </c>
      <c r="F327" s="102">
        <v>26</v>
      </c>
      <c r="G327" s="67">
        <v>27.82</v>
      </c>
      <c r="H327" s="66">
        <f>ROUND((K327/2),2)</f>
        <v>26.91</v>
      </c>
      <c r="I327" s="68">
        <f>H327*E327</f>
        <v>13455</v>
      </c>
      <c r="J327" s="34"/>
      <c r="K327" s="41">
        <f>SUM(F327:G327)</f>
        <v>53.82</v>
      </c>
    </row>
    <row r="328" spans="1:11" ht="18" x14ac:dyDescent="0.25">
      <c r="A328" s="10"/>
      <c r="B328" s="34"/>
      <c r="C328" s="30"/>
      <c r="D328" s="52"/>
      <c r="E328" s="31"/>
      <c r="F328" s="74"/>
      <c r="G328" s="71"/>
      <c r="H328" s="71"/>
      <c r="I328" s="71"/>
      <c r="J328" s="34"/>
      <c r="K328" s="41"/>
    </row>
    <row r="329" spans="1:11" ht="18" x14ac:dyDescent="0.25">
      <c r="A329" s="10"/>
      <c r="B329" s="10"/>
      <c r="C329" s="30"/>
      <c r="D329" s="52"/>
      <c r="E329" s="31"/>
      <c r="F329" s="74"/>
      <c r="G329" s="71"/>
      <c r="H329" s="71"/>
      <c r="I329" s="71"/>
      <c r="J329" s="34"/>
      <c r="K329" s="41"/>
    </row>
    <row r="330" spans="1:11" ht="18" x14ac:dyDescent="0.25">
      <c r="A330" s="10"/>
      <c r="B330" s="34"/>
      <c r="C330" s="30"/>
      <c r="D330" s="52"/>
      <c r="E330" s="31"/>
      <c r="F330" s="74"/>
      <c r="G330" s="71"/>
      <c r="H330" s="71"/>
      <c r="I330" s="71"/>
      <c r="J330" s="34"/>
      <c r="K330" s="41">
        <f t="shared" si="4"/>
        <v>0</v>
      </c>
    </row>
    <row r="331" spans="1:11" ht="18" x14ac:dyDescent="0.25">
      <c r="A331" s="10"/>
      <c r="B331" s="30"/>
      <c r="C331" s="30"/>
      <c r="D331" s="52"/>
      <c r="E331" s="31"/>
      <c r="F331" s="60" t="s">
        <v>18</v>
      </c>
      <c r="G331" s="76" t="s">
        <v>9</v>
      </c>
      <c r="H331" s="75" t="s">
        <v>7</v>
      </c>
      <c r="I331" s="75" t="s">
        <v>8</v>
      </c>
      <c r="J331" s="34"/>
      <c r="K331" s="41">
        <f t="shared" ref="K331:K394" si="5">SUM(F331:G331)</f>
        <v>0</v>
      </c>
    </row>
    <row r="332" spans="1:11" ht="18" x14ac:dyDescent="0.2">
      <c r="A332" s="14" t="s">
        <v>0</v>
      </c>
      <c r="B332" s="35" t="s">
        <v>1</v>
      </c>
      <c r="C332" s="35" t="s">
        <v>2</v>
      </c>
      <c r="D332" s="36" t="s">
        <v>10</v>
      </c>
      <c r="E332" s="46" t="s">
        <v>3</v>
      </c>
      <c r="F332" s="33" t="s">
        <v>6</v>
      </c>
      <c r="G332" s="78"/>
      <c r="H332" s="77"/>
      <c r="I332" s="79"/>
      <c r="J332" s="39"/>
      <c r="K332" s="41">
        <f t="shared" si="5"/>
        <v>0</v>
      </c>
    </row>
    <row r="333" spans="1:11" ht="111" customHeight="1" x14ac:dyDescent="0.25">
      <c r="A333" s="9">
        <v>66</v>
      </c>
      <c r="B333" s="25" t="s">
        <v>98</v>
      </c>
      <c r="C333" s="49" t="s">
        <v>12</v>
      </c>
      <c r="D333" s="24">
        <v>417237</v>
      </c>
      <c r="E333" s="47">
        <v>500</v>
      </c>
      <c r="F333" s="63">
        <v>1</v>
      </c>
      <c r="G333" s="67">
        <v>1.69</v>
      </c>
      <c r="H333" s="66">
        <f>ROUND((K333/2),2)</f>
        <v>1.35</v>
      </c>
      <c r="I333" s="68">
        <f>H333*E333</f>
        <v>675</v>
      </c>
      <c r="J333" s="34"/>
      <c r="K333" s="41">
        <f t="shared" si="5"/>
        <v>2.69</v>
      </c>
    </row>
    <row r="334" spans="1:11" ht="18" x14ac:dyDescent="0.25">
      <c r="A334" s="10"/>
      <c r="B334" s="34"/>
      <c r="C334" s="30"/>
      <c r="D334" s="52"/>
      <c r="E334" s="31"/>
      <c r="F334" s="74"/>
      <c r="G334" s="71"/>
      <c r="H334" s="71"/>
      <c r="I334" s="71"/>
      <c r="J334" s="34"/>
      <c r="K334" s="41">
        <f t="shared" si="5"/>
        <v>0</v>
      </c>
    </row>
    <row r="335" spans="1:11" ht="18" x14ac:dyDescent="0.25">
      <c r="A335" s="10"/>
      <c r="B335" s="34"/>
      <c r="C335" s="30"/>
      <c r="D335" s="52"/>
      <c r="E335" s="31"/>
      <c r="F335" s="74"/>
      <c r="G335" s="71"/>
      <c r="H335" s="71"/>
      <c r="I335" s="71"/>
      <c r="J335" s="34"/>
      <c r="K335" s="41">
        <f t="shared" si="5"/>
        <v>0</v>
      </c>
    </row>
    <row r="336" spans="1:11" ht="18" x14ac:dyDescent="0.25">
      <c r="A336" s="10"/>
      <c r="B336" s="30"/>
      <c r="C336" s="30"/>
      <c r="D336" s="52"/>
      <c r="E336" s="31"/>
      <c r="F336" s="60" t="s">
        <v>18</v>
      </c>
      <c r="G336" s="76" t="s">
        <v>9</v>
      </c>
      <c r="H336" s="75" t="s">
        <v>7</v>
      </c>
      <c r="I336" s="75" t="s">
        <v>8</v>
      </c>
      <c r="J336" s="34"/>
      <c r="K336" s="41">
        <f t="shared" si="5"/>
        <v>0</v>
      </c>
    </row>
    <row r="337" spans="1:11" ht="18" x14ac:dyDescent="0.2">
      <c r="A337" s="14" t="s">
        <v>0</v>
      </c>
      <c r="B337" s="35" t="s">
        <v>1</v>
      </c>
      <c r="C337" s="35" t="s">
        <v>2</v>
      </c>
      <c r="D337" s="36" t="s">
        <v>10</v>
      </c>
      <c r="E337" s="46" t="s">
        <v>3</v>
      </c>
      <c r="F337" s="33" t="s">
        <v>6</v>
      </c>
      <c r="G337" s="78"/>
      <c r="H337" s="77"/>
      <c r="I337" s="79"/>
      <c r="J337" s="39"/>
      <c r="K337" s="41">
        <f t="shared" si="5"/>
        <v>0</v>
      </c>
    </row>
    <row r="338" spans="1:11" ht="180" customHeight="1" x14ac:dyDescent="0.25">
      <c r="A338" s="9">
        <v>67</v>
      </c>
      <c r="B338" s="26" t="s">
        <v>99</v>
      </c>
      <c r="C338" s="49" t="s">
        <v>12</v>
      </c>
      <c r="D338" s="24">
        <v>378826</v>
      </c>
      <c r="E338" s="47">
        <v>500</v>
      </c>
      <c r="F338" s="63">
        <v>22.5</v>
      </c>
      <c r="G338" s="67">
        <v>23.19</v>
      </c>
      <c r="H338" s="66">
        <f>ROUND((K338/2),2)</f>
        <v>22.85</v>
      </c>
      <c r="I338" s="68">
        <f>H338*E338</f>
        <v>11425</v>
      </c>
      <c r="J338" s="34"/>
      <c r="K338" s="41">
        <f t="shared" si="5"/>
        <v>45.69</v>
      </c>
    </row>
    <row r="339" spans="1:11" ht="18" x14ac:dyDescent="0.25">
      <c r="A339" s="10"/>
      <c r="B339" s="34"/>
      <c r="C339" s="30"/>
      <c r="D339" s="52"/>
      <c r="E339" s="31"/>
      <c r="F339" s="74"/>
      <c r="G339" s="71"/>
      <c r="H339" s="71"/>
      <c r="I339" s="71"/>
      <c r="J339" s="34"/>
      <c r="K339" s="41">
        <f t="shared" si="5"/>
        <v>0</v>
      </c>
    </row>
    <row r="340" spans="1:11" ht="18" x14ac:dyDescent="0.25">
      <c r="A340" s="10"/>
      <c r="B340" s="34"/>
      <c r="C340" s="30"/>
      <c r="D340" s="52"/>
      <c r="E340" s="31"/>
      <c r="F340" s="74"/>
      <c r="G340" s="71"/>
      <c r="H340" s="71"/>
      <c r="I340" s="71"/>
      <c r="J340" s="34"/>
      <c r="K340" s="41">
        <f t="shared" si="5"/>
        <v>0</v>
      </c>
    </row>
    <row r="341" spans="1:11" ht="18" x14ac:dyDescent="0.25">
      <c r="A341" s="10"/>
      <c r="B341" s="30"/>
      <c r="C341" s="30"/>
      <c r="D341" s="52"/>
      <c r="E341" s="31"/>
      <c r="F341" s="60" t="s">
        <v>18</v>
      </c>
      <c r="G341" s="76" t="s">
        <v>9</v>
      </c>
      <c r="H341" s="75" t="s">
        <v>7</v>
      </c>
      <c r="I341" s="75" t="s">
        <v>8</v>
      </c>
      <c r="J341" s="34"/>
      <c r="K341" s="41">
        <f t="shared" si="5"/>
        <v>0</v>
      </c>
    </row>
    <row r="342" spans="1:11" ht="18.75" thickBot="1" x14ac:dyDescent="0.25">
      <c r="A342" s="14" t="s">
        <v>0</v>
      </c>
      <c r="B342" s="35" t="s">
        <v>1</v>
      </c>
      <c r="C342" s="35" t="s">
        <v>2</v>
      </c>
      <c r="D342" s="36" t="s">
        <v>10</v>
      </c>
      <c r="E342" s="46" t="s">
        <v>3</v>
      </c>
      <c r="F342" s="33" t="s">
        <v>6</v>
      </c>
      <c r="G342" s="78"/>
      <c r="H342" s="77"/>
      <c r="I342" s="79"/>
      <c r="J342" s="39"/>
      <c r="K342" s="41">
        <f t="shared" si="5"/>
        <v>0</v>
      </c>
    </row>
    <row r="343" spans="1:11" ht="111.75" customHeight="1" thickBot="1" x14ac:dyDescent="0.3">
      <c r="A343" s="9">
        <v>68</v>
      </c>
      <c r="B343" s="86" t="s">
        <v>100</v>
      </c>
      <c r="C343" s="49" t="s">
        <v>12</v>
      </c>
      <c r="D343" s="17">
        <v>252845</v>
      </c>
      <c r="E343" s="47">
        <v>10</v>
      </c>
      <c r="F343" s="63">
        <v>292</v>
      </c>
      <c r="G343" s="67">
        <v>274.16000000000003</v>
      </c>
      <c r="H343" s="66">
        <f>ROUND((K343/2),2)</f>
        <v>283.08</v>
      </c>
      <c r="I343" s="68">
        <f>H343*E343</f>
        <v>2830.7999999999997</v>
      </c>
      <c r="J343" s="34"/>
      <c r="K343" s="41">
        <f t="shared" si="5"/>
        <v>566.16000000000008</v>
      </c>
    </row>
    <row r="344" spans="1:11" ht="18" x14ac:dyDescent="0.25">
      <c r="A344" s="10"/>
      <c r="B344" s="34"/>
      <c r="C344" s="30"/>
      <c r="D344" s="52"/>
      <c r="E344" s="31"/>
      <c r="F344" s="74"/>
      <c r="G344" s="71"/>
      <c r="H344" s="71"/>
      <c r="I344" s="71"/>
      <c r="J344" s="34"/>
      <c r="K344" s="41">
        <f t="shared" si="5"/>
        <v>0</v>
      </c>
    </row>
    <row r="345" spans="1:11" ht="18" x14ac:dyDescent="0.25">
      <c r="A345" s="10"/>
      <c r="B345" s="34"/>
      <c r="C345" s="30"/>
      <c r="D345" s="52"/>
      <c r="E345" s="31"/>
      <c r="F345" s="74"/>
      <c r="G345" s="71"/>
      <c r="H345" s="71"/>
      <c r="I345" s="71"/>
      <c r="J345" s="34"/>
      <c r="K345" s="41">
        <f t="shared" si="5"/>
        <v>0</v>
      </c>
    </row>
    <row r="346" spans="1:11" ht="18" x14ac:dyDescent="0.25">
      <c r="A346" s="10"/>
      <c r="B346" s="30"/>
      <c r="C346" s="30"/>
      <c r="D346" s="52"/>
      <c r="E346" s="31"/>
      <c r="F346" s="60" t="s">
        <v>18</v>
      </c>
      <c r="G346" s="76" t="s">
        <v>9</v>
      </c>
      <c r="H346" s="75" t="s">
        <v>7</v>
      </c>
      <c r="I346" s="75" t="s">
        <v>8</v>
      </c>
      <c r="J346" s="34"/>
      <c r="K346" s="41">
        <f t="shared" si="5"/>
        <v>0</v>
      </c>
    </row>
    <row r="347" spans="1:11" ht="18.75" thickBot="1" x14ac:dyDescent="0.25">
      <c r="A347" s="14" t="s">
        <v>0</v>
      </c>
      <c r="B347" s="35" t="s">
        <v>1</v>
      </c>
      <c r="C347" s="35" t="s">
        <v>2</v>
      </c>
      <c r="D347" s="36" t="s">
        <v>10</v>
      </c>
      <c r="E347" s="46" t="s">
        <v>3</v>
      </c>
      <c r="F347" s="33" t="s">
        <v>6</v>
      </c>
      <c r="G347" s="78"/>
      <c r="H347" s="77"/>
      <c r="I347" s="79"/>
      <c r="J347" s="39"/>
      <c r="K347" s="41">
        <f t="shared" si="5"/>
        <v>0</v>
      </c>
    </row>
    <row r="348" spans="1:11" ht="143.25" customHeight="1" thickBot="1" x14ac:dyDescent="0.3">
      <c r="A348" s="9">
        <v>69</v>
      </c>
      <c r="B348" s="86" t="s">
        <v>101</v>
      </c>
      <c r="C348" s="49" t="s">
        <v>12</v>
      </c>
      <c r="D348" s="19">
        <v>240291</v>
      </c>
      <c r="E348" s="47">
        <v>150</v>
      </c>
      <c r="F348" s="63">
        <v>244</v>
      </c>
      <c r="G348" s="67">
        <v>243.9</v>
      </c>
      <c r="H348" s="66">
        <f>ROUND((K348/2),2)</f>
        <v>243.95</v>
      </c>
      <c r="I348" s="68">
        <f>H348*E348</f>
        <v>36592.5</v>
      </c>
      <c r="J348" s="34"/>
      <c r="K348" s="41">
        <f t="shared" si="5"/>
        <v>487.9</v>
      </c>
    </row>
    <row r="349" spans="1:11" ht="18" x14ac:dyDescent="0.25">
      <c r="A349" s="10"/>
      <c r="B349" s="34"/>
      <c r="C349" s="30"/>
      <c r="D349" s="52"/>
      <c r="E349" s="31"/>
      <c r="F349" s="74"/>
      <c r="G349" s="71"/>
      <c r="H349" s="71"/>
      <c r="I349" s="71"/>
      <c r="J349" s="34"/>
      <c r="K349" s="41">
        <f t="shared" si="5"/>
        <v>0</v>
      </c>
    </row>
    <row r="350" spans="1:11" ht="18" x14ac:dyDescent="0.25">
      <c r="A350" s="10"/>
      <c r="B350" s="34"/>
      <c r="C350" s="30"/>
      <c r="D350" s="52"/>
      <c r="E350" s="31"/>
      <c r="F350" s="74"/>
      <c r="G350" s="71"/>
      <c r="H350" s="71"/>
      <c r="I350" s="71"/>
      <c r="J350" s="34"/>
      <c r="K350" s="41">
        <f t="shared" si="5"/>
        <v>0</v>
      </c>
    </row>
    <row r="351" spans="1:11" ht="18" x14ac:dyDescent="0.25">
      <c r="A351" s="10"/>
      <c r="B351" s="30"/>
      <c r="C351" s="30"/>
      <c r="D351" s="52"/>
      <c r="E351" s="31"/>
      <c r="F351" s="60" t="s">
        <v>18</v>
      </c>
      <c r="G351" s="76" t="s">
        <v>9</v>
      </c>
      <c r="H351" s="75" t="s">
        <v>7</v>
      </c>
      <c r="I351" s="75" t="s">
        <v>8</v>
      </c>
      <c r="J351" s="34"/>
      <c r="K351" s="41">
        <f t="shared" si="5"/>
        <v>0</v>
      </c>
    </row>
    <row r="352" spans="1:11" ht="18" x14ac:dyDescent="0.2">
      <c r="A352" s="14" t="s">
        <v>0</v>
      </c>
      <c r="B352" s="35" t="s">
        <v>1</v>
      </c>
      <c r="C352" s="35" t="s">
        <v>2</v>
      </c>
      <c r="D352" s="36" t="s">
        <v>10</v>
      </c>
      <c r="E352" s="46" t="s">
        <v>3</v>
      </c>
      <c r="F352" s="33" t="s">
        <v>6</v>
      </c>
      <c r="G352" s="78"/>
      <c r="H352" s="77"/>
      <c r="I352" s="79"/>
      <c r="J352" s="39"/>
      <c r="K352" s="41">
        <f t="shared" si="5"/>
        <v>0</v>
      </c>
    </row>
    <row r="353" spans="1:11" ht="166.5" customHeight="1" x14ac:dyDescent="0.25">
      <c r="A353" s="9">
        <v>70</v>
      </c>
      <c r="B353" s="94" t="s">
        <v>102</v>
      </c>
      <c r="C353" s="49" t="s">
        <v>12</v>
      </c>
      <c r="D353" s="24">
        <v>449700</v>
      </c>
      <c r="E353" s="47">
        <v>150</v>
      </c>
      <c r="F353" s="63">
        <v>524.77</v>
      </c>
      <c r="G353" s="67">
        <v>506.97</v>
      </c>
      <c r="H353" s="66">
        <f>ROUND((K353/2),2)</f>
        <v>515.87</v>
      </c>
      <c r="I353" s="68">
        <f>H353*E353</f>
        <v>77380.5</v>
      </c>
      <c r="J353" s="34"/>
      <c r="K353" s="41">
        <f t="shared" si="5"/>
        <v>1031.74</v>
      </c>
    </row>
    <row r="354" spans="1:11" ht="18" x14ac:dyDescent="0.25">
      <c r="A354" s="10"/>
      <c r="B354" s="34"/>
      <c r="C354" s="30"/>
      <c r="D354" s="52"/>
      <c r="E354" s="31"/>
      <c r="F354" s="74"/>
      <c r="G354" s="71"/>
      <c r="H354" s="71"/>
      <c r="I354" s="71"/>
      <c r="J354" s="34"/>
      <c r="K354" s="41">
        <f t="shared" si="5"/>
        <v>0</v>
      </c>
    </row>
    <row r="355" spans="1:11" ht="18" x14ac:dyDescent="0.25">
      <c r="A355" s="10"/>
      <c r="B355" s="34"/>
      <c r="C355" s="30"/>
      <c r="D355" s="52"/>
      <c r="E355" s="31"/>
      <c r="F355" s="74"/>
      <c r="G355" s="71"/>
      <c r="H355" s="71"/>
      <c r="I355" s="71"/>
      <c r="J355" s="34"/>
      <c r="K355" s="41">
        <f t="shared" si="5"/>
        <v>0</v>
      </c>
    </row>
    <row r="356" spans="1:11" ht="18" x14ac:dyDescent="0.25">
      <c r="A356" s="10"/>
      <c r="B356" s="30"/>
      <c r="C356" s="30"/>
      <c r="D356" s="52"/>
      <c r="E356" s="31"/>
      <c r="F356" s="60" t="s">
        <v>18</v>
      </c>
      <c r="G356" s="76" t="s">
        <v>9</v>
      </c>
      <c r="H356" s="75" t="s">
        <v>7</v>
      </c>
      <c r="I356" s="75" t="s">
        <v>8</v>
      </c>
      <c r="J356" s="34"/>
      <c r="K356" s="41">
        <f t="shared" si="5"/>
        <v>0</v>
      </c>
    </row>
    <row r="357" spans="1:11" ht="18.75" thickBot="1" x14ac:dyDescent="0.25">
      <c r="A357" s="14" t="s">
        <v>0</v>
      </c>
      <c r="B357" s="35" t="s">
        <v>1</v>
      </c>
      <c r="C357" s="35" t="s">
        <v>2</v>
      </c>
      <c r="D357" s="36" t="s">
        <v>10</v>
      </c>
      <c r="E357" s="46" t="s">
        <v>3</v>
      </c>
      <c r="F357" s="33" t="s">
        <v>6</v>
      </c>
      <c r="G357" s="78"/>
      <c r="H357" s="77"/>
      <c r="I357" s="79"/>
      <c r="J357" s="39"/>
      <c r="K357" s="41">
        <f t="shared" si="5"/>
        <v>0</v>
      </c>
    </row>
    <row r="358" spans="1:11" ht="164.25" customHeight="1" x14ac:dyDescent="0.25">
      <c r="A358" s="9">
        <v>71</v>
      </c>
      <c r="B358" s="93" t="s">
        <v>103</v>
      </c>
      <c r="C358" s="49" t="s">
        <v>12</v>
      </c>
      <c r="D358" s="24">
        <v>394469</v>
      </c>
      <c r="E358" s="47">
        <v>20</v>
      </c>
      <c r="F358" s="63">
        <v>1</v>
      </c>
      <c r="G358" s="67">
        <v>1</v>
      </c>
      <c r="H358" s="66">
        <f>ROUND((K358/2),2)</f>
        <v>1</v>
      </c>
      <c r="I358" s="68">
        <f>H358*E358</f>
        <v>20</v>
      </c>
      <c r="J358" s="34"/>
      <c r="K358" s="41">
        <f t="shared" si="5"/>
        <v>2</v>
      </c>
    </row>
    <row r="359" spans="1:11" ht="18" x14ac:dyDescent="0.25">
      <c r="A359" s="10"/>
      <c r="B359" s="34"/>
      <c r="C359" s="30"/>
      <c r="D359" s="52"/>
      <c r="E359" s="31"/>
      <c r="F359" s="74"/>
      <c r="G359" s="71"/>
      <c r="H359" s="71"/>
      <c r="I359" s="71"/>
      <c r="J359" s="34"/>
      <c r="K359" s="41">
        <f t="shared" si="5"/>
        <v>0</v>
      </c>
    </row>
    <row r="360" spans="1:11" ht="18" x14ac:dyDescent="0.25">
      <c r="A360" s="10"/>
      <c r="B360" s="34"/>
      <c r="C360" s="30"/>
      <c r="D360" s="52"/>
      <c r="E360" s="31"/>
      <c r="F360" s="74"/>
      <c r="G360" s="71"/>
      <c r="H360" s="71"/>
      <c r="I360" s="71"/>
      <c r="J360" s="34"/>
      <c r="K360" s="41">
        <f t="shared" si="5"/>
        <v>0</v>
      </c>
    </row>
    <row r="361" spans="1:11" ht="18" x14ac:dyDescent="0.25">
      <c r="A361" s="10"/>
      <c r="B361" s="30"/>
      <c r="C361" s="30"/>
      <c r="D361" s="52"/>
      <c r="E361" s="31"/>
      <c r="F361" s="60" t="s">
        <v>18</v>
      </c>
      <c r="G361" s="76" t="s">
        <v>9</v>
      </c>
      <c r="H361" s="75" t="s">
        <v>7</v>
      </c>
      <c r="I361" s="75" t="s">
        <v>8</v>
      </c>
      <c r="J361" s="34"/>
      <c r="K361" s="41">
        <f t="shared" si="5"/>
        <v>0</v>
      </c>
    </row>
    <row r="362" spans="1:11" ht="18" x14ac:dyDescent="0.2">
      <c r="A362" s="14" t="s">
        <v>0</v>
      </c>
      <c r="B362" s="35" t="s">
        <v>1</v>
      </c>
      <c r="C362" s="35" t="s">
        <v>2</v>
      </c>
      <c r="D362" s="36" t="s">
        <v>10</v>
      </c>
      <c r="E362" s="46" t="s">
        <v>3</v>
      </c>
      <c r="F362" s="33" t="s">
        <v>6</v>
      </c>
      <c r="G362" s="78"/>
      <c r="H362" s="77"/>
      <c r="I362" s="79"/>
      <c r="J362" s="39"/>
      <c r="K362" s="41">
        <f t="shared" si="5"/>
        <v>0</v>
      </c>
    </row>
    <row r="363" spans="1:11" ht="121.5" customHeight="1" x14ac:dyDescent="0.25">
      <c r="A363" s="9">
        <v>72</v>
      </c>
      <c r="B363" s="94" t="s">
        <v>115</v>
      </c>
      <c r="C363" s="40" t="s">
        <v>104</v>
      </c>
      <c r="D363" s="24">
        <v>247690</v>
      </c>
      <c r="E363" s="47">
        <v>1000</v>
      </c>
      <c r="F363" s="63">
        <v>19.489999999999998</v>
      </c>
      <c r="G363" s="67">
        <v>19.489999999999998</v>
      </c>
      <c r="H363" s="66">
        <f>ROUND((K363/2),2)</f>
        <v>19.489999999999998</v>
      </c>
      <c r="I363" s="68">
        <f>H363*E363</f>
        <v>19490</v>
      </c>
      <c r="J363" s="34"/>
      <c r="K363" s="41">
        <f t="shared" si="5"/>
        <v>38.979999999999997</v>
      </c>
    </row>
    <row r="364" spans="1:11" ht="18" x14ac:dyDescent="0.25">
      <c r="A364" s="10"/>
      <c r="B364" s="34"/>
      <c r="C364" s="30"/>
      <c r="D364" s="52"/>
      <c r="E364" s="31"/>
      <c r="F364" s="74"/>
      <c r="G364" s="71"/>
      <c r="H364" s="71"/>
      <c r="I364" s="71"/>
      <c r="J364" s="34"/>
      <c r="K364" s="41">
        <f t="shared" si="5"/>
        <v>0</v>
      </c>
    </row>
    <row r="365" spans="1:11" ht="18" x14ac:dyDescent="0.25">
      <c r="A365" s="10"/>
      <c r="B365" s="34"/>
      <c r="C365" s="30"/>
      <c r="D365" s="52"/>
      <c r="E365" s="31"/>
      <c r="F365" s="74"/>
      <c r="G365" s="71"/>
      <c r="H365" s="71"/>
      <c r="I365" s="71"/>
      <c r="J365" s="34"/>
      <c r="K365" s="41">
        <f t="shared" si="5"/>
        <v>0</v>
      </c>
    </row>
    <row r="366" spans="1:11" ht="18" x14ac:dyDescent="0.25">
      <c r="A366" s="10"/>
      <c r="B366" s="30"/>
      <c r="C366" s="30"/>
      <c r="D366" s="52"/>
      <c r="E366" s="31"/>
      <c r="F366" s="60" t="s">
        <v>18</v>
      </c>
      <c r="G366" s="76" t="s">
        <v>9</v>
      </c>
      <c r="H366" s="75" t="s">
        <v>7</v>
      </c>
      <c r="I366" s="75" t="s">
        <v>8</v>
      </c>
      <c r="J366" s="34"/>
      <c r="K366" s="41">
        <f t="shared" si="5"/>
        <v>0</v>
      </c>
    </row>
    <row r="367" spans="1:11" ht="18" x14ac:dyDescent="0.2">
      <c r="A367" s="14" t="s">
        <v>0</v>
      </c>
      <c r="B367" s="35" t="s">
        <v>1</v>
      </c>
      <c r="C367" s="35" t="s">
        <v>2</v>
      </c>
      <c r="D367" s="36" t="s">
        <v>10</v>
      </c>
      <c r="E367" s="46" t="s">
        <v>3</v>
      </c>
      <c r="F367" s="33" t="s">
        <v>6</v>
      </c>
      <c r="G367" s="78"/>
      <c r="H367" s="77"/>
      <c r="I367" s="79"/>
      <c r="J367" s="39"/>
      <c r="K367" s="41">
        <f t="shared" si="5"/>
        <v>0</v>
      </c>
    </row>
    <row r="368" spans="1:11" ht="101.25" customHeight="1" x14ac:dyDescent="0.25">
      <c r="A368" s="9">
        <v>73</v>
      </c>
      <c r="B368" s="94" t="s">
        <v>118</v>
      </c>
      <c r="C368" s="49" t="s">
        <v>12</v>
      </c>
      <c r="D368" s="110">
        <v>283589</v>
      </c>
      <c r="E368" s="47">
        <v>400</v>
      </c>
      <c r="F368" s="63">
        <v>4</v>
      </c>
      <c r="G368" s="67">
        <v>4</v>
      </c>
      <c r="H368" s="66">
        <f>ROUND((K368/2),2)</f>
        <v>4</v>
      </c>
      <c r="I368" s="68">
        <f>H368*E368</f>
        <v>1600</v>
      </c>
      <c r="J368" s="34"/>
      <c r="K368" s="41">
        <f t="shared" si="5"/>
        <v>8</v>
      </c>
    </row>
    <row r="369" spans="1:11" ht="18" x14ac:dyDescent="0.25">
      <c r="A369" s="10"/>
      <c r="B369" s="34"/>
      <c r="C369" s="30"/>
      <c r="D369" s="52"/>
      <c r="E369" s="31"/>
      <c r="F369" s="74"/>
      <c r="G369" s="71"/>
      <c r="H369" s="71"/>
      <c r="I369" s="71"/>
      <c r="J369" s="34"/>
      <c r="K369" s="41">
        <f t="shared" si="5"/>
        <v>0</v>
      </c>
    </row>
    <row r="370" spans="1:11" ht="18" x14ac:dyDescent="0.25">
      <c r="A370" s="10"/>
      <c r="B370" s="34"/>
      <c r="C370" s="30"/>
      <c r="D370" s="52"/>
      <c r="E370" s="31"/>
      <c r="F370" s="74"/>
      <c r="G370" s="71"/>
      <c r="H370" s="71"/>
      <c r="I370" s="71"/>
      <c r="J370" s="34"/>
      <c r="K370" s="41">
        <f t="shared" si="5"/>
        <v>0</v>
      </c>
    </row>
    <row r="371" spans="1:11" ht="18" x14ac:dyDescent="0.25">
      <c r="A371" s="10"/>
      <c r="B371" s="30"/>
      <c r="C371" s="30"/>
      <c r="D371" s="52"/>
      <c r="E371" s="31"/>
      <c r="F371" s="60" t="s">
        <v>18</v>
      </c>
      <c r="G371" s="76" t="s">
        <v>9</v>
      </c>
      <c r="H371" s="75" t="s">
        <v>7</v>
      </c>
      <c r="I371" s="75" t="s">
        <v>8</v>
      </c>
      <c r="J371" s="34"/>
      <c r="K371" s="41">
        <f t="shared" si="5"/>
        <v>0</v>
      </c>
    </row>
    <row r="372" spans="1:11" ht="18" x14ac:dyDescent="0.2">
      <c r="A372" s="14" t="s">
        <v>0</v>
      </c>
      <c r="B372" s="35" t="s">
        <v>1</v>
      </c>
      <c r="C372" s="35" t="s">
        <v>2</v>
      </c>
      <c r="D372" s="36" t="s">
        <v>10</v>
      </c>
      <c r="E372" s="46" t="s">
        <v>3</v>
      </c>
      <c r="F372" s="33" t="s">
        <v>6</v>
      </c>
      <c r="G372" s="78"/>
      <c r="H372" s="77"/>
      <c r="I372" s="79"/>
      <c r="J372" s="39"/>
      <c r="K372" s="41">
        <f t="shared" si="5"/>
        <v>0</v>
      </c>
    </row>
    <row r="373" spans="1:11" ht="96" customHeight="1" x14ac:dyDescent="0.25">
      <c r="A373" s="9">
        <v>74</v>
      </c>
      <c r="B373" s="26" t="s">
        <v>105</v>
      </c>
      <c r="C373" s="49" t="s">
        <v>12</v>
      </c>
      <c r="D373" s="24">
        <v>278333</v>
      </c>
      <c r="E373" s="47">
        <v>50</v>
      </c>
      <c r="F373" s="63">
        <v>4.5999999999999996</v>
      </c>
      <c r="G373" s="67">
        <v>4.5999999999999996</v>
      </c>
      <c r="H373" s="66">
        <f>ROUND((K373/2),2)</f>
        <v>4.5999999999999996</v>
      </c>
      <c r="I373" s="68">
        <f>H373*E373</f>
        <v>229.99999999999997</v>
      </c>
      <c r="J373" s="34"/>
      <c r="K373" s="41">
        <f t="shared" si="5"/>
        <v>9.1999999999999993</v>
      </c>
    </row>
    <row r="374" spans="1:11" ht="18" x14ac:dyDescent="0.25">
      <c r="A374" s="10"/>
      <c r="B374" s="34"/>
      <c r="C374" s="30"/>
      <c r="D374" s="52"/>
      <c r="E374" s="31"/>
      <c r="F374" s="74"/>
      <c r="G374" s="71"/>
      <c r="H374" s="71"/>
      <c r="I374" s="71"/>
      <c r="J374" s="34"/>
      <c r="K374" s="41">
        <f t="shared" si="5"/>
        <v>0</v>
      </c>
    </row>
    <row r="375" spans="1:11" ht="18" x14ac:dyDescent="0.25">
      <c r="A375" s="10"/>
      <c r="B375" s="34"/>
      <c r="C375" s="30"/>
      <c r="D375" s="52"/>
      <c r="E375" s="31"/>
      <c r="F375" s="74"/>
      <c r="G375" s="71"/>
      <c r="H375" s="71"/>
      <c r="I375" s="71"/>
      <c r="J375" s="34"/>
      <c r="K375" s="41">
        <f t="shared" si="5"/>
        <v>0</v>
      </c>
    </row>
    <row r="376" spans="1:11" ht="18" x14ac:dyDescent="0.25">
      <c r="A376" s="10"/>
      <c r="B376" s="30"/>
      <c r="C376" s="30"/>
      <c r="D376" s="52"/>
      <c r="E376" s="31"/>
      <c r="F376" s="60" t="s">
        <v>18</v>
      </c>
      <c r="G376" s="76" t="s">
        <v>9</v>
      </c>
      <c r="H376" s="75" t="s">
        <v>7</v>
      </c>
      <c r="I376" s="75" t="s">
        <v>8</v>
      </c>
      <c r="J376" s="34"/>
      <c r="K376" s="41">
        <f t="shared" si="5"/>
        <v>0</v>
      </c>
    </row>
    <row r="377" spans="1:11" ht="18.75" thickBot="1" x14ac:dyDescent="0.25">
      <c r="A377" s="14" t="s">
        <v>0</v>
      </c>
      <c r="B377" s="35" t="s">
        <v>1</v>
      </c>
      <c r="C377" s="35" t="s">
        <v>2</v>
      </c>
      <c r="D377" s="36" t="s">
        <v>10</v>
      </c>
      <c r="E377" s="46" t="s">
        <v>3</v>
      </c>
      <c r="F377" s="33" t="s">
        <v>6</v>
      </c>
      <c r="G377" s="78"/>
      <c r="H377" s="77"/>
      <c r="I377" s="79"/>
      <c r="J377" s="39"/>
      <c r="K377" s="41">
        <f t="shared" si="5"/>
        <v>0</v>
      </c>
    </row>
    <row r="378" spans="1:11" ht="87.75" customHeight="1" thickBot="1" x14ac:dyDescent="0.3">
      <c r="A378" s="9">
        <v>75</v>
      </c>
      <c r="B378" s="61" t="s">
        <v>107</v>
      </c>
      <c r="C378" s="49" t="s">
        <v>106</v>
      </c>
      <c r="D378" s="17">
        <v>469173</v>
      </c>
      <c r="E378" s="47">
        <v>50</v>
      </c>
      <c r="F378" s="63">
        <v>89.5</v>
      </c>
      <c r="G378" s="67">
        <v>89.5</v>
      </c>
      <c r="H378" s="66">
        <f>ROUND((K378/2),2)</f>
        <v>89.5</v>
      </c>
      <c r="I378" s="68">
        <f>H378*E378</f>
        <v>4475</v>
      </c>
      <c r="J378" s="34"/>
      <c r="K378" s="41">
        <f t="shared" si="5"/>
        <v>179</v>
      </c>
    </row>
    <row r="379" spans="1:11" ht="18" x14ac:dyDescent="0.25">
      <c r="A379" s="10"/>
      <c r="B379" s="34"/>
      <c r="C379" s="30"/>
      <c r="D379" s="52"/>
      <c r="E379" s="31"/>
      <c r="F379" s="74"/>
      <c r="G379" s="71"/>
      <c r="H379" s="71"/>
      <c r="I379" s="71"/>
      <c r="J379" s="34"/>
      <c r="K379" s="41">
        <f t="shared" si="5"/>
        <v>0</v>
      </c>
    </row>
    <row r="380" spans="1:11" ht="18" x14ac:dyDescent="0.25">
      <c r="A380" s="10"/>
      <c r="B380" s="34"/>
      <c r="C380" s="30"/>
      <c r="D380" s="52"/>
      <c r="E380" s="31"/>
      <c r="F380" s="74"/>
      <c r="G380" s="71"/>
      <c r="H380" s="71"/>
      <c r="I380" s="71"/>
      <c r="J380" s="34"/>
      <c r="K380" s="41">
        <f t="shared" si="5"/>
        <v>0</v>
      </c>
    </row>
    <row r="381" spans="1:11" ht="18" x14ac:dyDescent="0.25">
      <c r="A381" s="10"/>
      <c r="B381" s="30"/>
      <c r="C381" s="30"/>
      <c r="D381" s="52"/>
      <c r="E381" s="31"/>
      <c r="F381" s="60" t="s">
        <v>18</v>
      </c>
      <c r="G381" s="76" t="s">
        <v>9</v>
      </c>
      <c r="H381" s="75" t="s">
        <v>7</v>
      </c>
      <c r="I381" s="75" t="s">
        <v>8</v>
      </c>
      <c r="J381" s="34"/>
      <c r="K381" s="41">
        <f t="shared" si="5"/>
        <v>0</v>
      </c>
    </row>
    <row r="382" spans="1:11" ht="18" x14ac:dyDescent="0.2">
      <c r="A382" s="14" t="s">
        <v>0</v>
      </c>
      <c r="B382" s="35" t="s">
        <v>1</v>
      </c>
      <c r="C382" s="35" t="s">
        <v>2</v>
      </c>
      <c r="D382" s="36" t="s">
        <v>10</v>
      </c>
      <c r="E382" s="46" t="s">
        <v>3</v>
      </c>
      <c r="F382" s="33" t="s">
        <v>6</v>
      </c>
      <c r="G382" s="78"/>
      <c r="H382" s="77"/>
      <c r="I382" s="79"/>
      <c r="J382" s="39"/>
      <c r="K382" s="41">
        <f t="shared" si="5"/>
        <v>0</v>
      </c>
    </row>
    <row r="383" spans="1:11" ht="135.75" customHeight="1" x14ac:dyDescent="0.25">
      <c r="A383" s="9">
        <v>76</v>
      </c>
      <c r="B383" s="100" t="s">
        <v>108</v>
      </c>
      <c r="C383" s="49" t="s">
        <v>111</v>
      </c>
      <c r="D383" s="24">
        <v>375733</v>
      </c>
      <c r="E383" s="47">
        <v>200</v>
      </c>
      <c r="F383" s="63">
        <v>3.17</v>
      </c>
      <c r="G383" s="67">
        <v>3.17</v>
      </c>
      <c r="H383" s="66">
        <f>ROUND((K383/2),2)</f>
        <v>3.17</v>
      </c>
      <c r="I383" s="68">
        <f>H383*E383</f>
        <v>634</v>
      </c>
      <c r="J383" s="34"/>
      <c r="K383" s="41">
        <f t="shared" si="5"/>
        <v>6.34</v>
      </c>
    </row>
    <row r="384" spans="1:11" ht="18" x14ac:dyDescent="0.25">
      <c r="A384" s="10"/>
      <c r="B384" s="34"/>
      <c r="C384" s="30"/>
      <c r="D384" s="52"/>
      <c r="E384" s="31"/>
      <c r="F384" s="74"/>
      <c r="G384" s="71"/>
      <c r="H384" s="71"/>
      <c r="I384" s="71"/>
      <c r="J384" s="34"/>
      <c r="K384" s="41">
        <f t="shared" si="5"/>
        <v>0</v>
      </c>
    </row>
    <row r="385" spans="1:11" ht="18" x14ac:dyDescent="0.25">
      <c r="A385" s="10"/>
      <c r="B385" s="34"/>
      <c r="C385" s="30"/>
      <c r="D385" s="52"/>
      <c r="E385" s="31"/>
      <c r="F385" s="74"/>
      <c r="G385" s="71"/>
      <c r="H385" s="71"/>
      <c r="I385" s="71"/>
      <c r="J385" s="34"/>
      <c r="K385" s="41">
        <f t="shared" si="5"/>
        <v>0</v>
      </c>
    </row>
    <row r="386" spans="1:11" ht="18" x14ac:dyDescent="0.25">
      <c r="A386" s="10"/>
      <c r="B386" s="30"/>
      <c r="C386" s="30"/>
      <c r="D386" s="52"/>
      <c r="E386" s="31"/>
      <c r="F386" s="60" t="s">
        <v>18</v>
      </c>
      <c r="G386" s="76" t="s">
        <v>9</v>
      </c>
      <c r="H386" s="75" t="s">
        <v>7</v>
      </c>
      <c r="I386" s="75" t="s">
        <v>8</v>
      </c>
      <c r="J386" s="34"/>
      <c r="K386" s="41">
        <f t="shared" si="5"/>
        <v>0</v>
      </c>
    </row>
    <row r="387" spans="1:11" ht="18" x14ac:dyDescent="0.2">
      <c r="A387" s="14" t="s">
        <v>0</v>
      </c>
      <c r="B387" s="35" t="s">
        <v>1</v>
      </c>
      <c r="C387" s="35" t="s">
        <v>2</v>
      </c>
      <c r="D387" s="36" t="s">
        <v>10</v>
      </c>
      <c r="E387" s="46" t="s">
        <v>3</v>
      </c>
      <c r="F387" s="33" t="s">
        <v>6</v>
      </c>
      <c r="G387" s="78"/>
      <c r="H387" s="77"/>
      <c r="I387" s="79"/>
      <c r="J387" s="39"/>
      <c r="K387" s="41">
        <f t="shared" si="5"/>
        <v>0</v>
      </c>
    </row>
    <row r="388" spans="1:11" ht="106.5" customHeight="1" x14ac:dyDescent="0.25">
      <c r="A388" s="9">
        <v>77</v>
      </c>
      <c r="B388" s="94" t="s">
        <v>116</v>
      </c>
      <c r="C388" s="49" t="s">
        <v>12</v>
      </c>
      <c r="D388" s="24">
        <v>45136</v>
      </c>
      <c r="E388" s="47">
        <v>100</v>
      </c>
      <c r="F388" s="63">
        <v>3.2</v>
      </c>
      <c r="G388" s="67">
        <v>5.29</v>
      </c>
      <c r="H388" s="66">
        <f>ROUND((K388/2),2)</f>
        <v>4.25</v>
      </c>
      <c r="I388" s="68">
        <f>H388*E388</f>
        <v>425</v>
      </c>
      <c r="J388" s="34"/>
      <c r="K388" s="41">
        <f t="shared" si="5"/>
        <v>8.49</v>
      </c>
    </row>
    <row r="389" spans="1:11" ht="18" x14ac:dyDescent="0.25">
      <c r="A389" s="10"/>
      <c r="B389" s="10"/>
      <c r="C389" s="11"/>
      <c r="D389" s="11"/>
      <c r="E389" s="13"/>
      <c r="F389" s="13"/>
      <c r="G389" s="11"/>
      <c r="H389" s="11"/>
      <c r="I389" s="11"/>
      <c r="J389" s="10"/>
      <c r="K389" s="41">
        <f t="shared" si="5"/>
        <v>0</v>
      </c>
    </row>
    <row r="390" spans="1:11" ht="18" x14ac:dyDescent="0.25">
      <c r="A390" s="10"/>
      <c r="B390" s="10"/>
      <c r="C390" s="11"/>
      <c r="D390" s="11"/>
      <c r="E390" s="13"/>
      <c r="F390" s="13"/>
      <c r="G390" s="11"/>
      <c r="H390" s="11"/>
      <c r="I390" s="11"/>
      <c r="J390" s="10"/>
      <c r="K390" s="41">
        <f t="shared" si="5"/>
        <v>0</v>
      </c>
    </row>
    <row r="391" spans="1:11" ht="18" x14ac:dyDescent="0.25">
      <c r="A391" s="10"/>
      <c r="B391" s="30"/>
      <c r="C391" s="30"/>
      <c r="D391" s="52"/>
      <c r="E391" s="31"/>
      <c r="F391" s="60" t="s">
        <v>18</v>
      </c>
      <c r="G391" s="76" t="s">
        <v>9</v>
      </c>
      <c r="H391" s="75" t="s">
        <v>7</v>
      </c>
      <c r="I391" s="75" t="s">
        <v>8</v>
      </c>
      <c r="J391" s="10"/>
      <c r="K391" s="41">
        <f t="shared" si="5"/>
        <v>0</v>
      </c>
    </row>
    <row r="392" spans="1:11" ht="18" x14ac:dyDescent="0.25">
      <c r="A392" s="14" t="s">
        <v>0</v>
      </c>
      <c r="B392" s="35" t="s">
        <v>1</v>
      </c>
      <c r="C392" s="35" t="s">
        <v>2</v>
      </c>
      <c r="D392" s="36" t="s">
        <v>10</v>
      </c>
      <c r="E392" s="46" t="s">
        <v>3</v>
      </c>
      <c r="F392" s="33" t="s">
        <v>6</v>
      </c>
      <c r="G392" s="78"/>
      <c r="H392" s="77"/>
      <c r="I392" s="79"/>
      <c r="J392" s="10"/>
      <c r="K392" s="41">
        <f t="shared" si="5"/>
        <v>0</v>
      </c>
    </row>
    <row r="393" spans="1:11" ht="141" customHeight="1" x14ac:dyDescent="0.25">
      <c r="A393" s="9">
        <v>78</v>
      </c>
      <c r="B393" s="94" t="s">
        <v>109</v>
      </c>
      <c r="C393" s="49" t="s">
        <v>12</v>
      </c>
      <c r="D393" s="24">
        <v>456780</v>
      </c>
      <c r="E393" s="47">
        <v>200</v>
      </c>
      <c r="F393" s="63">
        <v>329.5</v>
      </c>
      <c r="G393" s="67">
        <v>301.83</v>
      </c>
      <c r="H393" s="66">
        <f>ROUND((K393/2),2)</f>
        <v>315.67</v>
      </c>
      <c r="I393" s="68">
        <f>H393*E393</f>
        <v>63134</v>
      </c>
      <c r="J393" s="10"/>
      <c r="K393" s="41">
        <f t="shared" si="5"/>
        <v>631.32999999999993</v>
      </c>
    </row>
    <row r="394" spans="1:11" ht="18" x14ac:dyDescent="0.25">
      <c r="A394" s="10"/>
      <c r="B394" s="10"/>
      <c r="C394" s="11"/>
      <c r="D394" s="11"/>
      <c r="E394" s="13"/>
      <c r="F394" s="13"/>
      <c r="G394" s="11"/>
      <c r="H394" s="11"/>
      <c r="I394" s="11"/>
      <c r="J394" s="10"/>
      <c r="K394" s="41">
        <f t="shared" si="5"/>
        <v>0</v>
      </c>
    </row>
    <row r="395" spans="1:11" ht="18" x14ac:dyDescent="0.25">
      <c r="A395" s="10"/>
      <c r="B395" s="10"/>
      <c r="C395" s="11"/>
      <c r="D395" s="11"/>
      <c r="E395" s="13"/>
      <c r="F395" s="13"/>
      <c r="G395" s="11"/>
      <c r="H395" s="11"/>
      <c r="I395" s="11"/>
      <c r="J395" s="10"/>
      <c r="K395" s="7"/>
    </row>
    <row r="396" spans="1:11" ht="18" x14ac:dyDescent="0.25">
      <c r="A396" s="10"/>
      <c r="B396" s="10"/>
      <c r="C396" s="11"/>
      <c r="D396" s="11"/>
      <c r="E396" s="13"/>
      <c r="F396" s="13"/>
      <c r="G396" s="11"/>
      <c r="H396" s="11"/>
      <c r="I396" s="11"/>
      <c r="J396" s="10"/>
      <c r="K396" s="7"/>
    </row>
    <row r="397" spans="1:11" ht="27.75" x14ac:dyDescent="0.4">
      <c r="A397" s="10"/>
      <c r="B397" s="10"/>
      <c r="C397" s="11"/>
      <c r="D397" s="11"/>
      <c r="E397" s="13"/>
      <c r="F397" s="13"/>
      <c r="G397" s="11"/>
      <c r="H397" s="101" t="s">
        <v>112</v>
      </c>
      <c r="I397" s="111">
        <f>SUM(I393:I396,I9,I14,I19,I24,I29,I34,I39,I44,I49,I54,I59,I64,I69,I79,I84,I89,I94,I99,I104,I108,I113,I118,I123,I128,I133,I138,I143,I148,I153,I158,I163,I168,I172,I177,I182,I187,I192,I197,I202,I207,I212,I217,I222,I227,I232,I236,I241,I246,I252,I257,I262,I267,I272,I277,I282,I287,I292,I297,I302,I307,I312,I317,I322,I327,I333,I338,I343,I348,I353,I358,I363,I368,I373,I378,I383)</f>
        <v>607068.09999999986</v>
      </c>
      <c r="J397" s="10"/>
      <c r="K397" s="7"/>
    </row>
    <row r="398" spans="1:11" ht="18" x14ac:dyDescent="0.25">
      <c r="A398" s="10"/>
      <c r="B398" s="10"/>
      <c r="C398" s="11"/>
      <c r="D398" s="11"/>
      <c r="E398" s="13"/>
      <c r="F398" s="13"/>
      <c r="G398" s="11"/>
      <c r="H398" s="11"/>
      <c r="I398" s="11"/>
      <c r="J398" s="10"/>
      <c r="K398" s="7"/>
    </row>
    <row r="399" spans="1:11" ht="18" x14ac:dyDescent="0.25">
      <c r="A399" s="10"/>
      <c r="B399" s="10"/>
      <c r="C399" s="11"/>
      <c r="D399" s="11"/>
      <c r="E399" s="13"/>
      <c r="F399" s="13"/>
      <c r="G399" s="11"/>
      <c r="H399" s="11"/>
      <c r="I399" s="11"/>
      <c r="J399" s="10"/>
      <c r="K399" s="7"/>
    </row>
    <row r="400" spans="1:11" ht="18" x14ac:dyDescent="0.25">
      <c r="A400" s="10"/>
      <c r="B400" s="10"/>
      <c r="C400" s="11"/>
      <c r="D400" s="11"/>
      <c r="E400" s="13"/>
      <c r="F400" s="13"/>
      <c r="G400" s="11"/>
      <c r="H400" s="11"/>
      <c r="I400" s="11"/>
      <c r="J400" s="10"/>
      <c r="K400" s="7"/>
    </row>
    <row r="401" spans="1:31" ht="18" x14ac:dyDescent="0.25">
      <c r="A401" s="10"/>
      <c r="B401" s="10"/>
      <c r="C401" s="11"/>
      <c r="D401" s="11"/>
      <c r="E401" s="13"/>
      <c r="F401" s="13"/>
      <c r="G401" s="11"/>
      <c r="H401" s="11"/>
      <c r="I401" s="11"/>
      <c r="J401" s="10"/>
      <c r="K401" s="7"/>
    </row>
    <row r="402" spans="1:31" ht="18" x14ac:dyDescent="0.25">
      <c r="A402" s="10"/>
      <c r="B402" s="10"/>
      <c r="C402" s="11"/>
      <c r="D402" s="11"/>
      <c r="E402" s="13"/>
      <c r="F402" s="13"/>
      <c r="G402" s="11"/>
      <c r="H402" s="11"/>
      <c r="I402" s="11"/>
      <c r="J402" s="10"/>
      <c r="K402" s="7"/>
      <c r="W402" s="113"/>
      <c r="X402" s="113"/>
      <c r="Y402" s="113"/>
      <c r="Z402" s="113"/>
      <c r="AA402" s="113"/>
      <c r="AB402" s="113"/>
      <c r="AC402" s="113"/>
      <c r="AD402" s="113"/>
      <c r="AE402" s="113"/>
    </row>
    <row r="403" spans="1:31" ht="18" x14ac:dyDescent="0.25">
      <c r="A403" s="10"/>
      <c r="B403" s="10"/>
      <c r="C403" s="11"/>
      <c r="D403" s="11"/>
      <c r="E403" s="13"/>
      <c r="F403" s="13"/>
      <c r="G403" s="11"/>
      <c r="H403" s="11"/>
      <c r="I403" s="11"/>
      <c r="J403" s="10"/>
      <c r="K403" s="7"/>
    </row>
    <row r="404" spans="1:31" ht="18" x14ac:dyDescent="0.25">
      <c r="A404" s="10"/>
      <c r="B404" s="10"/>
      <c r="C404" s="11"/>
      <c r="D404" s="11"/>
      <c r="E404" s="13"/>
      <c r="F404" s="13"/>
      <c r="G404" s="11"/>
      <c r="H404" s="11"/>
      <c r="I404" s="11"/>
      <c r="J404" s="10"/>
      <c r="K404" s="7"/>
    </row>
    <row r="405" spans="1:31" ht="18" x14ac:dyDescent="0.25">
      <c r="A405" s="10"/>
      <c r="B405" s="10"/>
      <c r="C405" s="11"/>
      <c r="D405" s="11"/>
      <c r="E405" s="13"/>
      <c r="F405" s="13"/>
      <c r="G405" s="11"/>
      <c r="H405" s="11"/>
      <c r="I405" s="11"/>
      <c r="J405" s="10"/>
      <c r="K405" s="7"/>
    </row>
    <row r="406" spans="1:31" ht="18" x14ac:dyDescent="0.25">
      <c r="A406" s="10"/>
      <c r="B406" s="10"/>
      <c r="C406" s="11"/>
      <c r="D406" s="11"/>
      <c r="E406" s="13"/>
      <c r="F406" s="13"/>
      <c r="G406" s="11"/>
      <c r="H406" s="11"/>
      <c r="I406" s="11"/>
      <c r="J406" s="10"/>
      <c r="K406" s="7"/>
    </row>
    <row r="407" spans="1:31" ht="18" x14ac:dyDescent="0.25">
      <c r="A407" s="10"/>
      <c r="B407" s="10"/>
      <c r="C407" s="11"/>
      <c r="D407" s="11"/>
      <c r="E407" s="13"/>
      <c r="F407" s="13"/>
      <c r="G407" s="11"/>
      <c r="H407" s="11"/>
      <c r="I407" s="11"/>
      <c r="J407" s="10"/>
      <c r="K407" s="7"/>
    </row>
    <row r="408" spans="1:31" ht="18" x14ac:dyDescent="0.25">
      <c r="A408" s="10"/>
      <c r="B408" s="10"/>
      <c r="C408" s="11"/>
      <c r="D408" s="11"/>
      <c r="E408" s="13"/>
      <c r="F408" s="13"/>
      <c r="G408" s="11"/>
      <c r="H408" s="11"/>
      <c r="I408" s="11"/>
      <c r="J408" s="10"/>
      <c r="K408" s="7"/>
    </row>
    <row r="409" spans="1:31" ht="18" x14ac:dyDescent="0.25">
      <c r="A409" s="10"/>
      <c r="B409" s="10"/>
      <c r="C409" s="11"/>
      <c r="D409" s="11"/>
      <c r="E409" s="13"/>
      <c r="F409" s="13"/>
      <c r="G409" s="11"/>
      <c r="H409" s="11"/>
      <c r="I409" s="11"/>
      <c r="J409" s="10"/>
      <c r="K409" s="7"/>
    </row>
    <row r="410" spans="1:31" ht="18" x14ac:dyDescent="0.25">
      <c r="A410" s="10"/>
      <c r="B410" s="10"/>
      <c r="C410" s="11"/>
      <c r="D410" s="11"/>
      <c r="E410" s="13"/>
      <c r="F410" s="13"/>
      <c r="G410" s="11"/>
      <c r="H410" s="11"/>
      <c r="I410" s="11"/>
      <c r="J410" s="10"/>
      <c r="K410" s="7"/>
    </row>
    <row r="411" spans="1:31" ht="18" x14ac:dyDescent="0.25">
      <c r="A411" s="10"/>
      <c r="B411" s="10"/>
      <c r="C411" s="11"/>
      <c r="D411" s="11"/>
      <c r="E411" s="13"/>
      <c r="F411" s="13"/>
      <c r="G411" s="11"/>
      <c r="H411" s="11"/>
      <c r="I411" s="11"/>
      <c r="J411" s="10"/>
      <c r="K411" s="7"/>
    </row>
    <row r="412" spans="1:31" ht="18" x14ac:dyDescent="0.25">
      <c r="A412" s="10"/>
      <c r="B412" s="10"/>
      <c r="C412" s="11"/>
      <c r="D412" s="11"/>
      <c r="E412" s="13"/>
      <c r="F412" s="13"/>
      <c r="G412" s="11"/>
      <c r="H412" s="11"/>
      <c r="I412" s="11"/>
      <c r="J412" s="10"/>
      <c r="K412" s="7"/>
    </row>
    <row r="413" spans="1:31" ht="18" x14ac:dyDescent="0.25">
      <c r="A413" s="10"/>
      <c r="B413" s="10"/>
      <c r="C413" s="11"/>
      <c r="D413" s="11"/>
      <c r="E413" s="13"/>
      <c r="F413" s="13"/>
      <c r="G413" s="11"/>
      <c r="H413" s="11"/>
      <c r="I413" s="11"/>
      <c r="J413" s="10"/>
      <c r="K413" s="7"/>
    </row>
    <row r="414" spans="1:31" ht="18" x14ac:dyDescent="0.25">
      <c r="A414" s="10"/>
      <c r="B414" s="10"/>
      <c r="C414" s="11"/>
      <c r="D414" s="11"/>
      <c r="E414" s="13"/>
      <c r="F414" s="13"/>
      <c r="G414" s="11"/>
      <c r="H414" s="11"/>
      <c r="I414" s="11"/>
      <c r="J414" s="10"/>
      <c r="K414" s="7"/>
    </row>
    <row r="415" spans="1:31" ht="18" x14ac:dyDescent="0.25">
      <c r="A415" s="10"/>
      <c r="B415" s="10"/>
      <c r="C415" s="11"/>
      <c r="D415" s="11"/>
      <c r="E415" s="13"/>
      <c r="F415" s="13"/>
      <c r="G415" s="11"/>
      <c r="H415" s="11"/>
      <c r="I415" s="11"/>
      <c r="J415" s="10"/>
      <c r="K415" s="7"/>
    </row>
    <row r="416" spans="1:31" ht="18" x14ac:dyDescent="0.25">
      <c r="A416" s="10"/>
      <c r="B416" s="10"/>
      <c r="C416" s="11"/>
      <c r="D416" s="11"/>
      <c r="E416" s="13"/>
      <c r="F416" s="13"/>
      <c r="G416" s="11"/>
      <c r="H416" s="11"/>
      <c r="I416" s="11"/>
      <c r="J416" s="10"/>
      <c r="K416" s="7"/>
    </row>
    <row r="417" spans="1:11" ht="18" x14ac:dyDescent="0.25">
      <c r="A417" s="10"/>
      <c r="B417" s="10"/>
      <c r="C417" s="11"/>
      <c r="D417" s="11"/>
      <c r="E417" s="13"/>
      <c r="F417" s="13"/>
      <c r="G417" s="11"/>
      <c r="H417" s="11"/>
      <c r="I417" s="11"/>
      <c r="J417" s="10"/>
      <c r="K417" s="7"/>
    </row>
    <row r="418" spans="1:11" ht="18" x14ac:dyDescent="0.25">
      <c r="A418" s="10"/>
      <c r="B418" s="10"/>
      <c r="C418" s="11"/>
      <c r="D418" s="11"/>
      <c r="E418" s="13"/>
      <c r="F418" s="13"/>
      <c r="G418" s="11"/>
      <c r="H418" s="11"/>
      <c r="I418" s="11"/>
      <c r="J418" s="10"/>
      <c r="K418" s="7"/>
    </row>
    <row r="419" spans="1:11" ht="18" x14ac:dyDescent="0.25">
      <c r="A419" s="10"/>
      <c r="B419" s="10"/>
      <c r="C419" s="11"/>
      <c r="D419" s="11"/>
      <c r="E419" s="13"/>
      <c r="F419" s="13"/>
      <c r="G419" s="11"/>
      <c r="H419" s="11"/>
      <c r="I419" s="11"/>
      <c r="J419" s="10"/>
      <c r="K419" s="7"/>
    </row>
    <row r="420" spans="1:11" ht="18" x14ac:dyDescent="0.25">
      <c r="A420" s="10"/>
      <c r="B420" s="10"/>
      <c r="C420" s="11"/>
      <c r="D420" s="11"/>
      <c r="E420" s="13"/>
      <c r="F420" s="13"/>
      <c r="G420" s="11"/>
      <c r="H420" s="11"/>
      <c r="I420" s="11"/>
      <c r="J420" s="10"/>
      <c r="K420" s="7"/>
    </row>
    <row r="421" spans="1:11" ht="18" x14ac:dyDescent="0.25">
      <c r="A421" s="10"/>
      <c r="B421" s="10"/>
      <c r="C421" s="11"/>
      <c r="D421" s="11"/>
      <c r="E421" s="13"/>
      <c r="F421" s="13"/>
      <c r="G421" s="11"/>
      <c r="H421" s="11"/>
      <c r="I421" s="11"/>
      <c r="J421" s="10"/>
      <c r="K421" s="7"/>
    </row>
    <row r="422" spans="1:11" ht="18" x14ac:dyDescent="0.25">
      <c r="A422" s="10"/>
      <c r="B422" s="10"/>
      <c r="C422" s="11"/>
      <c r="D422" s="11"/>
      <c r="E422" s="13"/>
      <c r="F422" s="13"/>
      <c r="G422" s="11"/>
      <c r="H422" s="11"/>
      <c r="I422" s="11"/>
      <c r="J422" s="10"/>
      <c r="K422" s="7"/>
    </row>
    <row r="423" spans="1:11" ht="18" x14ac:dyDescent="0.25">
      <c r="A423" s="10"/>
      <c r="B423" s="10"/>
      <c r="C423" s="11"/>
      <c r="D423" s="11"/>
      <c r="E423" s="13"/>
      <c r="F423" s="13"/>
      <c r="G423" s="11"/>
      <c r="H423" s="11"/>
      <c r="I423" s="11"/>
      <c r="J423" s="10"/>
      <c r="K423" s="7"/>
    </row>
    <row r="424" spans="1:11" ht="18" x14ac:dyDescent="0.25">
      <c r="A424" s="10"/>
      <c r="B424" s="10"/>
      <c r="C424" s="11"/>
      <c r="D424" s="11"/>
      <c r="E424" s="13"/>
      <c r="F424" s="13"/>
      <c r="G424" s="11"/>
      <c r="H424" s="11"/>
      <c r="I424" s="11"/>
      <c r="J424" s="10"/>
      <c r="K424" s="7"/>
    </row>
    <row r="425" spans="1:11" ht="18" x14ac:dyDescent="0.25">
      <c r="A425" s="10"/>
      <c r="B425" s="10"/>
      <c r="C425" s="11"/>
      <c r="D425" s="11"/>
      <c r="E425" s="13"/>
      <c r="F425" s="13"/>
      <c r="G425" s="11"/>
      <c r="H425" s="11"/>
      <c r="I425" s="11"/>
      <c r="J425" s="10"/>
      <c r="K425" s="7"/>
    </row>
    <row r="426" spans="1:11" ht="18" x14ac:dyDescent="0.25">
      <c r="A426" s="10"/>
      <c r="B426" s="10"/>
      <c r="C426" s="11"/>
      <c r="D426" s="11"/>
      <c r="E426" s="13"/>
      <c r="F426" s="13"/>
      <c r="G426" s="11"/>
      <c r="H426" s="11"/>
      <c r="I426" s="11"/>
      <c r="J426" s="10"/>
      <c r="K426" s="7"/>
    </row>
    <row r="427" spans="1:11" ht="18" x14ac:dyDescent="0.25">
      <c r="A427" s="10"/>
      <c r="B427" s="10"/>
      <c r="C427" s="11"/>
      <c r="D427" s="11"/>
      <c r="E427" s="13"/>
      <c r="F427" s="13"/>
      <c r="G427" s="11"/>
      <c r="H427" s="11"/>
      <c r="I427" s="11"/>
      <c r="J427" s="10"/>
      <c r="K427" s="7"/>
    </row>
    <row r="428" spans="1:11" ht="18" x14ac:dyDescent="0.25">
      <c r="A428" s="10"/>
      <c r="B428" s="10"/>
      <c r="C428" s="11"/>
      <c r="D428" s="11"/>
      <c r="E428" s="13"/>
      <c r="F428" s="13"/>
      <c r="G428" s="11"/>
      <c r="H428" s="11"/>
      <c r="I428" s="11"/>
      <c r="J428" s="10"/>
      <c r="K428" s="7"/>
    </row>
    <row r="429" spans="1:11" ht="18" x14ac:dyDescent="0.25">
      <c r="A429" s="10"/>
      <c r="B429" s="10"/>
      <c r="C429" s="11"/>
      <c r="D429" s="11"/>
      <c r="E429" s="13"/>
      <c r="F429" s="13"/>
      <c r="G429" s="11"/>
      <c r="H429" s="11"/>
      <c r="I429" s="11"/>
      <c r="J429" s="10"/>
      <c r="K429" s="7"/>
    </row>
    <row r="430" spans="1:11" ht="18" x14ac:dyDescent="0.25">
      <c r="A430" s="10"/>
      <c r="B430" s="10"/>
      <c r="C430" s="11"/>
      <c r="D430" s="11"/>
      <c r="E430" s="13"/>
      <c r="F430" s="13"/>
      <c r="G430" s="11"/>
      <c r="H430" s="11"/>
      <c r="I430" s="11"/>
      <c r="J430" s="10"/>
      <c r="K430" s="7"/>
    </row>
    <row r="431" spans="1:11" ht="18" x14ac:dyDescent="0.25">
      <c r="A431" s="10"/>
      <c r="B431" s="10"/>
      <c r="C431" s="11"/>
      <c r="D431" s="11"/>
      <c r="E431" s="13"/>
      <c r="F431" s="13"/>
      <c r="G431" s="11"/>
      <c r="H431" s="11"/>
      <c r="I431" s="11"/>
      <c r="J431" s="10"/>
      <c r="K431" s="7"/>
    </row>
    <row r="432" spans="1:11" ht="18" x14ac:dyDescent="0.25">
      <c r="A432" s="10"/>
      <c r="B432" s="10"/>
      <c r="C432" s="11"/>
      <c r="D432" s="11"/>
      <c r="E432" s="13"/>
      <c r="F432" s="13"/>
      <c r="G432" s="11"/>
      <c r="H432" s="11"/>
      <c r="I432" s="11"/>
      <c r="J432" s="10"/>
      <c r="K432" s="7"/>
    </row>
    <row r="433" spans="1:11" ht="18" x14ac:dyDescent="0.25">
      <c r="A433" s="10"/>
      <c r="B433" s="10"/>
      <c r="C433" s="11"/>
      <c r="D433" s="11"/>
      <c r="E433" s="13"/>
      <c r="F433" s="13"/>
      <c r="G433" s="11"/>
      <c r="H433" s="11"/>
      <c r="I433" s="11"/>
      <c r="J433" s="10"/>
      <c r="K433" s="7"/>
    </row>
    <row r="434" spans="1:11" ht="18" x14ac:dyDescent="0.25">
      <c r="A434" s="10"/>
      <c r="B434" s="10"/>
      <c r="C434" s="11"/>
      <c r="D434" s="11"/>
      <c r="E434" s="13"/>
      <c r="F434" s="13"/>
      <c r="G434" s="11"/>
      <c r="H434" s="11"/>
      <c r="I434" s="11"/>
      <c r="J434" s="10"/>
      <c r="K434" s="7"/>
    </row>
    <row r="435" spans="1:11" ht="18" x14ac:dyDescent="0.25">
      <c r="A435" s="10"/>
      <c r="B435" s="10"/>
      <c r="C435" s="11"/>
      <c r="D435" s="11"/>
      <c r="E435" s="13"/>
      <c r="F435" s="13"/>
      <c r="G435" s="11"/>
      <c r="H435" s="11"/>
      <c r="I435" s="11"/>
      <c r="J435" s="10"/>
      <c r="K435" s="7"/>
    </row>
    <row r="436" spans="1:11" ht="18" x14ac:dyDescent="0.25">
      <c r="A436" s="10"/>
      <c r="B436" s="10"/>
      <c r="C436" s="11"/>
      <c r="D436" s="11"/>
      <c r="E436" s="13"/>
      <c r="F436" s="13"/>
      <c r="G436" s="11"/>
      <c r="H436" s="11"/>
      <c r="I436" s="11"/>
      <c r="J436" s="10"/>
      <c r="K436" s="7"/>
    </row>
    <row r="437" spans="1:11" ht="18" x14ac:dyDescent="0.25">
      <c r="A437" s="10"/>
      <c r="B437" s="10"/>
      <c r="C437" s="11"/>
      <c r="D437" s="11"/>
      <c r="E437" s="13"/>
      <c r="F437" s="13"/>
      <c r="G437" s="11"/>
      <c r="H437" s="11"/>
      <c r="I437" s="11"/>
      <c r="J437" s="10"/>
      <c r="K437" s="7"/>
    </row>
    <row r="438" spans="1:11" ht="18" x14ac:dyDescent="0.25">
      <c r="A438" s="10"/>
      <c r="B438" s="10"/>
      <c r="C438" s="11"/>
      <c r="D438" s="11"/>
      <c r="E438" s="13"/>
      <c r="F438" s="13"/>
      <c r="G438" s="11"/>
      <c r="H438" s="11"/>
      <c r="I438" s="11"/>
      <c r="J438" s="10"/>
      <c r="K438" s="7"/>
    </row>
    <row r="439" spans="1:11" ht="18" x14ac:dyDescent="0.25">
      <c r="A439" s="10"/>
      <c r="B439" s="10"/>
      <c r="C439" s="11"/>
      <c r="D439" s="11"/>
      <c r="E439" s="13"/>
      <c r="F439" s="13"/>
      <c r="G439" s="11"/>
      <c r="H439" s="11"/>
      <c r="I439" s="11"/>
      <c r="J439" s="10"/>
      <c r="K439" s="7"/>
    </row>
    <row r="440" spans="1:11" ht="18" x14ac:dyDescent="0.25">
      <c r="A440" s="10"/>
      <c r="B440" s="10"/>
      <c r="C440" s="11"/>
      <c r="D440" s="11"/>
      <c r="E440" s="13"/>
      <c r="F440" s="13"/>
      <c r="G440" s="11"/>
      <c r="H440" s="11"/>
      <c r="I440" s="11"/>
      <c r="J440" s="10"/>
      <c r="K440" s="7"/>
    </row>
    <row r="441" spans="1:11" ht="18" x14ac:dyDescent="0.25">
      <c r="A441" s="10"/>
      <c r="B441" s="10"/>
      <c r="C441" s="11"/>
      <c r="D441" s="11"/>
      <c r="E441" s="13"/>
      <c r="F441" s="13"/>
      <c r="G441" s="11"/>
      <c r="H441" s="11"/>
      <c r="I441" s="11"/>
      <c r="J441" s="10"/>
      <c r="K441" s="7"/>
    </row>
    <row r="442" spans="1:11" ht="18" x14ac:dyDescent="0.25">
      <c r="A442" s="10"/>
      <c r="B442" s="10"/>
      <c r="C442" s="11"/>
      <c r="D442" s="11"/>
      <c r="E442" s="13"/>
      <c r="F442" s="13"/>
      <c r="G442" s="11"/>
      <c r="H442" s="11"/>
      <c r="I442" s="11"/>
      <c r="J442" s="10"/>
      <c r="K442" s="7"/>
    </row>
    <row r="443" spans="1:11" ht="18" x14ac:dyDescent="0.25">
      <c r="A443" s="10"/>
      <c r="B443" s="10"/>
      <c r="C443" s="11"/>
      <c r="D443" s="11"/>
      <c r="E443" s="13"/>
      <c r="F443" s="13"/>
      <c r="G443" s="11"/>
      <c r="H443" s="11"/>
      <c r="I443" s="11"/>
      <c r="J443" s="10"/>
      <c r="K443" s="7"/>
    </row>
    <row r="444" spans="1:11" ht="18" x14ac:dyDescent="0.25">
      <c r="A444" s="10"/>
      <c r="B444" s="10"/>
      <c r="C444" s="11"/>
      <c r="D444" s="11"/>
      <c r="E444" s="13"/>
      <c r="F444" s="13"/>
      <c r="G444" s="11"/>
      <c r="H444" s="11"/>
      <c r="I444" s="11"/>
      <c r="J444" s="10"/>
      <c r="K444" s="7"/>
    </row>
    <row r="445" spans="1:11" ht="18" x14ac:dyDescent="0.25">
      <c r="A445" s="10"/>
      <c r="B445" s="10"/>
      <c r="C445" s="11"/>
      <c r="D445" s="11"/>
      <c r="E445" s="13"/>
      <c r="F445" s="13"/>
      <c r="G445" s="11"/>
      <c r="H445" s="11"/>
      <c r="I445" s="11"/>
      <c r="J445" s="10"/>
      <c r="K445" s="7"/>
    </row>
    <row r="446" spans="1:11" ht="18" x14ac:dyDescent="0.25">
      <c r="A446" s="10"/>
      <c r="B446" s="10"/>
      <c r="C446" s="11"/>
      <c r="D446" s="11"/>
      <c r="E446" s="13"/>
      <c r="F446" s="13"/>
      <c r="G446" s="11"/>
      <c r="H446" s="11"/>
      <c r="I446" s="11"/>
      <c r="J446" s="10"/>
      <c r="K446" s="7"/>
    </row>
    <row r="447" spans="1:11" ht="18" x14ac:dyDescent="0.25">
      <c r="A447" s="10"/>
      <c r="B447" s="10"/>
      <c r="C447" s="11"/>
      <c r="D447" s="11"/>
      <c r="E447" s="13"/>
      <c r="F447" s="13"/>
      <c r="G447" s="11"/>
      <c r="H447" s="11"/>
      <c r="I447" s="11"/>
      <c r="J447" s="10"/>
      <c r="K447" s="7"/>
    </row>
    <row r="448" spans="1:11" ht="18" x14ac:dyDescent="0.25">
      <c r="A448" s="10"/>
      <c r="B448" s="10"/>
      <c r="C448" s="11"/>
      <c r="D448" s="11"/>
      <c r="E448" s="13"/>
      <c r="F448" s="13"/>
      <c r="G448" s="11"/>
      <c r="H448" s="11"/>
      <c r="I448" s="11"/>
      <c r="J448" s="10"/>
      <c r="K448" s="7"/>
    </row>
    <row r="449" spans="1:11" ht="18" x14ac:dyDescent="0.25">
      <c r="A449" s="10"/>
      <c r="B449" s="10"/>
      <c r="C449" s="11"/>
      <c r="D449" s="11"/>
      <c r="E449" s="13"/>
      <c r="F449" s="13"/>
      <c r="G449" s="11"/>
      <c r="H449" s="11"/>
      <c r="I449" s="11"/>
      <c r="J449" s="10"/>
      <c r="K449" s="7"/>
    </row>
    <row r="450" spans="1:11" ht="18" x14ac:dyDescent="0.25">
      <c r="A450" s="10"/>
      <c r="B450" s="10"/>
      <c r="C450" s="11"/>
      <c r="D450" s="11"/>
      <c r="E450" s="13"/>
      <c r="F450" s="13"/>
      <c r="G450" s="11"/>
      <c r="H450" s="11"/>
      <c r="I450" s="11"/>
      <c r="J450" s="10"/>
      <c r="K450" s="7"/>
    </row>
    <row r="451" spans="1:11" ht="18" x14ac:dyDescent="0.25">
      <c r="A451" s="10"/>
      <c r="B451" s="10"/>
      <c r="C451" s="11"/>
      <c r="D451" s="11"/>
      <c r="E451" s="13"/>
      <c r="F451" s="13"/>
      <c r="G451" s="11"/>
      <c r="H451" s="11"/>
      <c r="I451" s="11"/>
      <c r="J451" s="10"/>
      <c r="K451" s="7"/>
    </row>
    <row r="452" spans="1:11" ht="18" x14ac:dyDescent="0.25">
      <c r="A452" s="10"/>
      <c r="B452" s="10"/>
      <c r="C452" s="11"/>
      <c r="D452" s="11"/>
      <c r="E452" s="13"/>
      <c r="F452" s="13"/>
      <c r="G452" s="11"/>
      <c r="H452" s="11"/>
      <c r="I452" s="11"/>
      <c r="J452" s="10"/>
      <c r="K452" s="7"/>
    </row>
    <row r="453" spans="1:11" ht="18" x14ac:dyDescent="0.25">
      <c r="A453" s="10"/>
      <c r="B453" s="10"/>
      <c r="C453" s="11"/>
      <c r="D453" s="11"/>
      <c r="E453" s="13"/>
      <c r="F453" s="13"/>
      <c r="G453" s="11"/>
      <c r="H453" s="11"/>
      <c r="I453" s="11"/>
      <c r="J453" s="10"/>
      <c r="K453" s="7"/>
    </row>
    <row r="454" spans="1:11" ht="18" x14ac:dyDescent="0.25">
      <c r="A454" s="10"/>
      <c r="B454" s="10"/>
      <c r="C454" s="11"/>
      <c r="D454" s="11"/>
      <c r="E454" s="13"/>
      <c r="F454" s="13"/>
      <c r="G454" s="11"/>
      <c r="H454" s="11"/>
      <c r="I454" s="11"/>
      <c r="J454" s="10"/>
      <c r="K454" s="7"/>
    </row>
    <row r="455" spans="1:11" ht="18" x14ac:dyDescent="0.25">
      <c r="A455" s="10"/>
      <c r="B455" s="10"/>
      <c r="C455" s="11"/>
      <c r="D455" s="11"/>
      <c r="E455" s="13"/>
      <c r="F455" s="13"/>
      <c r="G455" s="11"/>
      <c r="H455" s="11"/>
      <c r="I455" s="11"/>
      <c r="J455" s="10"/>
      <c r="K455" s="7"/>
    </row>
    <row r="456" spans="1:11" ht="18" x14ac:dyDescent="0.25">
      <c r="A456" s="10"/>
      <c r="B456" s="10"/>
      <c r="C456" s="11"/>
      <c r="D456" s="11"/>
      <c r="E456" s="13"/>
      <c r="F456" s="13"/>
      <c r="G456" s="11"/>
      <c r="H456" s="11"/>
      <c r="I456" s="11"/>
      <c r="J456" s="10"/>
      <c r="K456" s="7"/>
    </row>
    <row r="457" spans="1:11" ht="18" x14ac:dyDescent="0.25">
      <c r="A457" s="10"/>
      <c r="B457" s="10"/>
      <c r="C457" s="11"/>
      <c r="D457" s="11"/>
      <c r="E457" s="13"/>
      <c r="F457" s="13"/>
      <c r="G457" s="11"/>
      <c r="H457" s="11"/>
      <c r="I457" s="11"/>
      <c r="J457" s="10"/>
      <c r="K457" s="7"/>
    </row>
  </sheetData>
  <mergeCells count="3">
    <mergeCell ref="B1:I1"/>
    <mergeCell ref="B2:I2"/>
    <mergeCell ref="W402:AE402"/>
  </mergeCells>
  <pageMargins left="0.511811024" right="0.511811024" top="0.78740157499999996" bottom="0.78740157499999996" header="0.31496062000000002" footer="0.31496062000000002"/>
  <pageSetup paperSize="9" scale="2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D36B-DFCD-4BBA-B8AC-7A17A6D4CACC}">
  <sheetPr>
    <pageSetUpPr fitToPage="1"/>
  </sheetPr>
  <dimension ref="A1:AC457"/>
  <sheetViews>
    <sheetView tabSelected="1" topLeftCell="A389" zoomScale="60" zoomScaleNormal="60" workbookViewId="0">
      <selection activeCell="G397" sqref="A7:G397"/>
    </sheetView>
  </sheetViews>
  <sheetFormatPr defaultColWidth="8.85546875" defaultRowHeight="11.25" x14ac:dyDescent="0.2"/>
  <cols>
    <col min="1" max="1" width="15.85546875" style="4" customWidth="1"/>
    <col min="2" max="2" width="57.140625" style="6" customWidth="1"/>
    <col min="3" max="3" width="20.85546875" style="5" bestFit="1" customWidth="1"/>
    <col min="4" max="4" width="15.85546875" style="5" customWidth="1"/>
    <col min="5" max="5" width="19.5703125" style="8" customWidth="1"/>
    <col min="6" max="6" width="26.42578125" style="5" customWidth="1"/>
    <col min="7" max="7" width="62.85546875" style="5" customWidth="1"/>
    <col min="8" max="8" width="8.85546875" style="4"/>
    <col min="9" max="9" width="40.28515625" style="4" customWidth="1"/>
    <col min="10" max="16384" width="8.85546875" style="4"/>
  </cols>
  <sheetData>
    <row r="1" spans="1:9" ht="13.5" customHeight="1" x14ac:dyDescent="0.2">
      <c r="B1" s="113"/>
      <c r="C1" s="113"/>
      <c r="D1" s="113"/>
      <c r="E1" s="113"/>
      <c r="F1" s="113"/>
      <c r="G1" s="113"/>
    </row>
    <row r="2" spans="1:9" ht="18" customHeight="1" x14ac:dyDescent="0.3">
      <c r="B2" s="114" t="s">
        <v>4</v>
      </c>
      <c r="C2" s="114"/>
      <c r="D2" s="114"/>
      <c r="E2" s="114"/>
      <c r="F2" s="114"/>
      <c r="G2" s="114"/>
    </row>
    <row r="3" spans="1:9" x14ac:dyDescent="0.2">
      <c r="B3" s="5"/>
    </row>
    <row r="4" spans="1:9" ht="25.5" x14ac:dyDescent="0.35">
      <c r="B4" s="5"/>
      <c r="G4" s="57"/>
    </row>
    <row r="5" spans="1:9" ht="25.5" x14ac:dyDescent="0.35">
      <c r="B5" s="5"/>
      <c r="G5" s="58"/>
    </row>
    <row r="6" spans="1:9" ht="84" customHeight="1" x14ac:dyDescent="0.35">
      <c r="B6" s="5"/>
      <c r="G6" s="57"/>
    </row>
    <row r="7" spans="1:9" s="3" customFormat="1" ht="52.5" customHeight="1" x14ac:dyDescent="0.25">
      <c r="A7" s="115"/>
      <c r="B7" s="116"/>
      <c r="C7" s="116"/>
      <c r="D7" s="116"/>
      <c r="E7" s="116"/>
      <c r="F7" s="117" t="s">
        <v>7</v>
      </c>
      <c r="G7" s="117" t="s">
        <v>8</v>
      </c>
      <c r="H7" s="34"/>
      <c r="I7" s="34"/>
    </row>
    <row r="8" spans="1:9" s="2" customFormat="1" ht="18.75" customHeight="1" thickBot="1" x14ac:dyDescent="0.3">
      <c r="A8" s="118" t="s">
        <v>0</v>
      </c>
      <c r="B8" s="119" t="s">
        <v>1</v>
      </c>
      <c r="C8" s="119" t="s">
        <v>2</v>
      </c>
      <c r="D8" s="120" t="s">
        <v>10</v>
      </c>
      <c r="E8" s="121" t="s">
        <v>3</v>
      </c>
      <c r="F8" s="122"/>
      <c r="G8" s="119"/>
      <c r="H8" s="39"/>
      <c r="I8" s="39"/>
    </row>
    <row r="9" spans="1:9" s="3" customFormat="1" ht="140.25" customHeight="1" thickBot="1" x14ac:dyDescent="0.3">
      <c r="A9" s="123" t="s">
        <v>121</v>
      </c>
      <c r="B9" s="124" t="s">
        <v>117</v>
      </c>
      <c r="C9" s="125" t="s">
        <v>19</v>
      </c>
      <c r="D9" s="126">
        <v>32492</v>
      </c>
      <c r="E9" s="127">
        <v>100</v>
      </c>
      <c r="F9" s="128">
        <v>4.67</v>
      </c>
      <c r="G9" s="129">
        <v>467</v>
      </c>
      <c r="H9" s="34"/>
      <c r="I9" s="41" t="e">
        <f>SUM(#REF!)</f>
        <v>#REF!</v>
      </c>
    </row>
    <row r="10" spans="1:9" s="3" customFormat="1" ht="18" x14ac:dyDescent="0.25">
      <c r="A10" s="130"/>
      <c r="B10" s="131"/>
      <c r="C10" s="131"/>
      <c r="D10" s="131"/>
      <c r="E10" s="131"/>
      <c r="F10" s="132"/>
      <c r="G10" s="133"/>
      <c r="H10" s="34"/>
      <c r="I10" s="41" t="e">
        <f>SUM(#REF!)</f>
        <v>#REF!</v>
      </c>
    </row>
    <row r="11" spans="1:9" s="3" customFormat="1" ht="18" x14ac:dyDescent="0.25">
      <c r="A11" s="134"/>
      <c r="B11" s="135"/>
      <c r="C11" s="135"/>
      <c r="D11" s="136"/>
      <c r="E11" s="135"/>
      <c r="F11" s="137"/>
      <c r="G11" s="133"/>
      <c r="H11" s="34"/>
      <c r="I11" s="41" t="e">
        <f>SUM(#REF!)</f>
        <v>#REF!</v>
      </c>
    </row>
    <row r="12" spans="1:9" s="3" customFormat="1" ht="18" x14ac:dyDescent="0.25">
      <c r="A12" s="130"/>
      <c r="B12" s="116"/>
      <c r="C12" s="116"/>
      <c r="D12" s="138"/>
      <c r="E12" s="116"/>
      <c r="F12" s="129" t="s">
        <v>7</v>
      </c>
      <c r="G12" s="129" t="s">
        <v>8</v>
      </c>
      <c r="H12" s="34"/>
      <c r="I12" s="41" t="e">
        <f>SUM(#REF!)</f>
        <v>#REF!</v>
      </c>
    </row>
    <row r="13" spans="1:9" ht="18.75" thickBot="1" x14ac:dyDescent="0.25">
      <c r="A13" s="139" t="s">
        <v>0</v>
      </c>
      <c r="B13" s="119" t="s">
        <v>1</v>
      </c>
      <c r="C13" s="119" t="s">
        <v>2</v>
      </c>
      <c r="D13" s="120" t="s">
        <v>10</v>
      </c>
      <c r="E13" s="120" t="s">
        <v>3</v>
      </c>
      <c r="F13" s="140"/>
      <c r="G13" s="141"/>
      <c r="H13" s="39"/>
      <c r="I13" s="41" t="e">
        <f>SUM(#REF!)</f>
        <v>#REF!</v>
      </c>
    </row>
    <row r="14" spans="1:9" ht="147" customHeight="1" thickBot="1" x14ac:dyDescent="0.3">
      <c r="A14" s="123" t="s">
        <v>122</v>
      </c>
      <c r="B14" s="124" t="s">
        <v>20</v>
      </c>
      <c r="C14" s="125" t="s">
        <v>2</v>
      </c>
      <c r="D14" s="126">
        <v>427366</v>
      </c>
      <c r="E14" s="142">
        <v>100</v>
      </c>
      <c r="F14" s="128">
        <v>6.25</v>
      </c>
      <c r="G14" s="129">
        <v>625</v>
      </c>
      <c r="H14" s="34"/>
      <c r="I14" s="41" t="e">
        <f>SUM(#REF!)</f>
        <v>#REF!</v>
      </c>
    </row>
    <row r="15" spans="1:9" ht="18" x14ac:dyDescent="0.25">
      <c r="A15" s="130"/>
      <c r="B15" s="143"/>
      <c r="C15" s="116"/>
      <c r="D15" s="138"/>
      <c r="E15" s="116"/>
      <c r="F15" s="133"/>
      <c r="G15" s="133"/>
      <c r="H15" s="34"/>
      <c r="I15" s="41" t="e">
        <f>SUM(#REF!)</f>
        <v>#REF!</v>
      </c>
    </row>
    <row r="16" spans="1:9" ht="18" x14ac:dyDescent="0.25">
      <c r="A16" s="130"/>
      <c r="B16" s="143"/>
      <c r="C16" s="116"/>
      <c r="D16" s="138"/>
      <c r="E16" s="116"/>
      <c r="F16" s="133"/>
      <c r="G16" s="133"/>
      <c r="H16" s="34"/>
      <c r="I16" s="41" t="e">
        <f>SUM(#REF!)</f>
        <v>#REF!</v>
      </c>
    </row>
    <row r="17" spans="1:9" ht="18" x14ac:dyDescent="0.25">
      <c r="A17" s="130"/>
      <c r="B17" s="116"/>
      <c r="C17" s="116"/>
      <c r="D17" s="138"/>
      <c r="E17" s="116"/>
      <c r="F17" s="129" t="s">
        <v>7</v>
      </c>
      <c r="G17" s="129" t="s">
        <v>8</v>
      </c>
      <c r="H17" s="34"/>
      <c r="I17" s="41" t="e">
        <f>SUM(#REF!)</f>
        <v>#REF!</v>
      </c>
    </row>
    <row r="18" spans="1:9" ht="18.75" thickBot="1" x14ac:dyDescent="0.25">
      <c r="A18" s="139" t="s">
        <v>0</v>
      </c>
      <c r="B18" s="119" t="s">
        <v>1</v>
      </c>
      <c r="C18" s="119" t="s">
        <v>2</v>
      </c>
      <c r="D18" s="120" t="s">
        <v>10</v>
      </c>
      <c r="E18" s="120" t="s">
        <v>3</v>
      </c>
      <c r="F18" s="140"/>
      <c r="G18" s="141"/>
      <c r="H18" s="39"/>
      <c r="I18" s="41" t="e">
        <f>SUM(#REF!)</f>
        <v>#REF!</v>
      </c>
    </row>
    <row r="19" spans="1:9" ht="186.75" customHeight="1" thickBot="1" x14ac:dyDescent="0.3">
      <c r="A19" s="123" t="s">
        <v>123</v>
      </c>
      <c r="B19" s="144" t="s">
        <v>21</v>
      </c>
      <c r="C19" s="125" t="s">
        <v>22</v>
      </c>
      <c r="D19" s="126">
        <v>394480</v>
      </c>
      <c r="E19" s="142">
        <v>20</v>
      </c>
      <c r="F19" s="128">
        <v>5.17</v>
      </c>
      <c r="G19" s="129">
        <v>103.4</v>
      </c>
      <c r="H19" s="34"/>
      <c r="I19" s="41" t="e">
        <f>SUM(#REF!)</f>
        <v>#REF!</v>
      </c>
    </row>
    <row r="20" spans="1:9" ht="18" x14ac:dyDescent="0.25">
      <c r="A20" s="130"/>
      <c r="B20" s="143"/>
      <c r="C20" s="116"/>
      <c r="D20" s="138"/>
      <c r="E20" s="116"/>
      <c r="F20" s="133"/>
      <c r="G20" s="133"/>
      <c r="H20" s="34"/>
      <c r="I20" s="41" t="e">
        <f>SUM(#REF!)</f>
        <v>#REF!</v>
      </c>
    </row>
    <row r="21" spans="1:9" ht="18" x14ac:dyDescent="0.25">
      <c r="A21" s="130"/>
      <c r="B21" s="143"/>
      <c r="C21" s="116"/>
      <c r="D21" s="138"/>
      <c r="E21" s="116"/>
      <c r="F21" s="133"/>
      <c r="G21" s="133"/>
      <c r="H21" s="34"/>
      <c r="I21" s="41" t="e">
        <f>SUM(#REF!)</f>
        <v>#REF!</v>
      </c>
    </row>
    <row r="22" spans="1:9" ht="18" x14ac:dyDescent="0.25">
      <c r="A22" s="130"/>
      <c r="B22" s="116"/>
      <c r="C22" s="116"/>
      <c r="D22" s="138"/>
      <c r="E22" s="116"/>
      <c r="F22" s="129" t="s">
        <v>7</v>
      </c>
      <c r="G22" s="129" t="s">
        <v>8</v>
      </c>
      <c r="H22" s="34"/>
      <c r="I22" s="41" t="e">
        <f>SUM(#REF!)</f>
        <v>#REF!</v>
      </c>
    </row>
    <row r="23" spans="1:9" ht="18.75" thickBot="1" x14ac:dyDescent="0.25">
      <c r="A23" s="139" t="s">
        <v>0</v>
      </c>
      <c r="B23" s="119" t="s">
        <v>1</v>
      </c>
      <c r="C23" s="119" t="s">
        <v>2</v>
      </c>
      <c r="D23" s="120" t="s">
        <v>10</v>
      </c>
      <c r="E23" s="121" t="s">
        <v>3</v>
      </c>
      <c r="F23" s="140"/>
      <c r="G23" s="141"/>
      <c r="H23" s="39"/>
      <c r="I23" s="41" t="e">
        <f>SUM(#REF!)</f>
        <v>#REF!</v>
      </c>
    </row>
    <row r="24" spans="1:9" ht="148.5" customHeight="1" thickBot="1" x14ac:dyDescent="0.3">
      <c r="A24" s="123" t="s">
        <v>124</v>
      </c>
      <c r="B24" s="124" t="s">
        <v>23</v>
      </c>
      <c r="C24" s="125" t="s">
        <v>24</v>
      </c>
      <c r="D24" s="145">
        <v>324375</v>
      </c>
      <c r="E24" s="145">
        <v>100</v>
      </c>
      <c r="F24" s="128">
        <v>11.67</v>
      </c>
      <c r="G24" s="129">
        <v>1167</v>
      </c>
      <c r="H24" s="34"/>
      <c r="I24" s="41" t="e">
        <f>SUM(#REF!)</f>
        <v>#REF!</v>
      </c>
    </row>
    <row r="25" spans="1:9" ht="18" x14ac:dyDescent="0.25">
      <c r="A25" s="130"/>
      <c r="B25" s="143"/>
      <c r="C25" s="116"/>
      <c r="D25" s="138"/>
      <c r="E25" s="116"/>
      <c r="F25" s="133"/>
      <c r="G25" s="133"/>
      <c r="H25" s="34"/>
      <c r="I25" s="41" t="e">
        <f>SUM(#REF!)</f>
        <v>#REF!</v>
      </c>
    </row>
    <row r="26" spans="1:9" ht="18" x14ac:dyDescent="0.25">
      <c r="A26" s="130"/>
      <c r="B26" s="143"/>
      <c r="C26" s="116"/>
      <c r="D26" s="138"/>
      <c r="E26" s="116"/>
      <c r="F26" s="133"/>
      <c r="G26" s="133"/>
      <c r="H26" s="34"/>
      <c r="I26" s="41" t="e">
        <f>SUM(#REF!)</f>
        <v>#REF!</v>
      </c>
    </row>
    <row r="27" spans="1:9" ht="18" x14ac:dyDescent="0.25">
      <c r="A27" s="130"/>
      <c r="B27" s="116"/>
      <c r="C27" s="116"/>
      <c r="D27" s="138"/>
      <c r="E27" s="116"/>
      <c r="F27" s="129" t="s">
        <v>7</v>
      </c>
      <c r="G27" s="129" t="s">
        <v>8</v>
      </c>
      <c r="H27" s="34"/>
      <c r="I27" s="41" t="e">
        <f>SUM(#REF!)</f>
        <v>#REF!</v>
      </c>
    </row>
    <row r="28" spans="1:9" ht="18.75" thickBot="1" x14ac:dyDescent="0.25">
      <c r="A28" s="139" t="s">
        <v>0</v>
      </c>
      <c r="B28" s="119" t="s">
        <v>1</v>
      </c>
      <c r="C28" s="119" t="s">
        <v>2</v>
      </c>
      <c r="D28" s="120" t="s">
        <v>5</v>
      </c>
      <c r="E28" s="120" t="s">
        <v>3</v>
      </c>
      <c r="F28" s="140"/>
      <c r="G28" s="141"/>
      <c r="H28" s="39"/>
      <c r="I28" s="41" t="e">
        <f>SUM(#REF!)</f>
        <v>#REF!</v>
      </c>
    </row>
    <row r="29" spans="1:9" ht="147" customHeight="1" thickBot="1" x14ac:dyDescent="0.3">
      <c r="A29" s="123" t="s">
        <v>125</v>
      </c>
      <c r="B29" s="124" t="s">
        <v>25</v>
      </c>
      <c r="C29" s="125" t="s">
        <v>26</v>
      </c>
      <c r="D29" s="126">
        <v>447926</v>
      </c>
      <c r="E29" s="142">
        <v>200</v>
      </c>
      <c r="F29" s="128">
        <v>3.68</v>
      </c>
      <c r="G29" s="129">
        <v>736</v>
      </c>
      <c r="H29" s="34"/>
      <c r="I29" s="41" t="e">
        <f>SUM(#REF!)</f>
        <v>#REF!</v>
      </c>
    </row>
    <row r="30" spans="1:9" ht="18" x14ac:dyDescent="0.25">
      <c r="A30" s="130"/>
      <c r="B30" s="143"/>
      <c r="C30" s="116"/>
      <c r="D30" s="138"/>
      <c r="E30" s="116"/>
      <c r="F30" s="133"/>
      <c r="G30" s="133"/>
      <c r="H30" s="34"/>
      <c r="I30" s="41" t="e">
        <f>SUM(#REF!)</f>
        <v>#REF!</v>
      </c>
    </row>
    <row r="31" spans="1:9" ht="18" x14ac:dyDescent="0.25">
      <c r="A31" s="130"/>
      <c r="B31" s="143"/>
      <c r="C31" s="116"/>
      <c r="D31" s="138"/>
      <c r="E31" s="116"/>
      <c r="F31" s="133"/>
      <c r="G31" s="133"/>
      <c r="H31" s="34"/>
      <c r="I31" s="41" t="e">
        <f>SUM(#REF!)</f>
        <v>#REF!</v>
      </c>
    </row>
    <row r="32" spans="1:9" ht="18" x14ac:dyDescent="0.25">
      <c r="A32" s="130"/>
      <c r="B32" s="116"/>
      <c r="C32" s="116"/>
      <c r="D32" s="138"/>
      <c r="E32" s="116"/>
      <c r="F32" s="129" t="s">
        <v>7</v>
      </c>
      <c r="G32" s="129" t="s">
        <v>8</v>
      </c>
      <c r="H32" s="34"/>
      <c r="I32" s="41" t="e">
        <f>SUM(#REF!)</f>
        <v>#REF!</v>
      </c>
    </row>
    <row r="33" spans="1:9" ht="18.75" thickBot="1" x14ac:dyDescent="0.25">
      <c r="A33" s="139" t="s">
        <v>0</v>
      </c>
      <c r="B33" s="119" t="s">
        <v>1</v>
      </c>
      <c r="C33" s="119" t="s">
        <v>2</v>
      </c>
      <c r="D33" s="120" t="s">
        <v>10</v>
      </c>
      <c r="E33" s="120" t="s">
        <v>3</v>
      </c>
      <c r="F33" s="140"/>
      <c r="G33" s="141"/>
      <c r="H33" s="39"/>
      <c r="I33" s="41" t="e">
        <f>SUM(#REF!)</f>
        <v>#REF!</v>
      </c>
    </row>
    <row r="34" spans="1:9" ht="140.25" customHeight="1" thickBot="1" x14ac:dyDescent="0.3">
      <c r="A34" s="123" t="s">
        <v>126</v>
      </c>
      <c r="B34" s="146" t="s">
        <v>27</v>
      </c>
      <c r="C34" s="125" t="s">
        <v>28</v>
      </c>
      <c r="D34" s="147">
        <v>477113</v>
      </c>
      <c r="E34" s="147">
        <v>100</v>
      </c>
      <c r="F34" s="128">
        <v>15.44</v>
      </c>
      <c r="G34" s="129">
        <v>1544</v>
      </c>
      <c r="H34" s="34"/>
      <c r="I34" s="41" t="e">
        <f>SUM(#REF!)</f>
        <v>#REF!</v>
      </c>
    </row>
    <row r="35" spans="1:9" ht="18" x14ac:dyDescent="0.25">
      <c r="A35" s="130"/>
      <c r="B35" s="143"/>
      <c r="C35" s="116"/>
      <c r="D35" s="138"/>
      <c r="E35" s="116"/>
      <c r="F35" s="133"/>
      <c r="G35" s="133"/>
      <c r="H35" s="34"/>
      <c r="I35" s="41" t="e">
        <f>SUM(#REF!)</f>
        <v>#REF!</v>
      </c>
    </row>
    <row r="36" spans="1:9" ht="18" x14ac:dyDescent="0.25">
      <c r="A36" s="130"/>
      <c r="B36" s="143"/>
      <c r="C36" s="116"/>
      <c r="D36" s="138"/>
      <c r="E36" s="116"/>
      <c r="F36" s="133"/>
      <c r="G36" s="133"/>
      <c r="H36" s="34"/>
      <c r="I36" s="41" t="e">
        <f>SUM(#REF!)</f>
        <v>#REF!</v>
      </c>
    </row>
    <row r="37" spans="1:9" ht="18" x14ac:dyDescent="0.25">
      <c r="A37" s="130"/>
      <c r="B37" s="116"/>
      <c r="C37" s="116"/>
      <c r="D37" s="138"/>
      <c r="E37" s="116"/>
      <c r="F37" s="129" t="s">
        <v>7</v>
      </c>
      <c r="G37" s="129" t="s">
        <v>8</v>
      </c>
      <c r="H37" s="34"/>
      <c r="I37" s="41" t="e">
        <f>SUM(#REF!)</f>
        <v>#REF!</v>
      </c>
    </row>
    <row r="38" spans="1:9" ht="18" x14ac:dyDescent="0.2">
      <c r="A38" s="139" t="s">
        <v>0</v>
      </c>
      <c r="B38" s="119" t="s">
        <v>1</v>
      </c>
      <c r="C38" s="119" t="s">
        <v>2</v>
      </c>
      <c r="D38" s="120" t="s">
        <v>10</v>
      </c>
      <c r="E38" s="120">
        <v>2</v>
      </c>
      <c r="F38" s="140"/>
      <c r="G38" s="141"/>
      <c r="H38" s="39"/>
      <c r="I38" s="41" t="e">
        <f>SUM(#REF!)</f>
        <v>#REF!</v>
      </c>
    </row>
    <row r="39" spans="1:9" ht="172.5" customHeight="1" x14ac:dyDescent="0.25">
      <c r="A39" s="123" t="s">
        <v>127</v>
      </c>
      <c r="B39" s="146" t="s">
        <v>30</v>
      </c>
      <c r="C39" s="125" t="s">
        <v>29</v>
      </c>
      <c r="D39" s="148">
        <v>200081</v>
      </c>
      <c r="E39" s="142">
        <v>50</v>
      </c>
      <c r="F39" s="128">
        <v>46.4</v>
      </c>
      <c r="G39" s="129">
        <v>2320</v>
      </c>
      <c r="H39" s="34"/>
      <c r="I39" s="41" t="e">
        <f>SUM(#REF!)</f>
        <v>#REF!</v>
      </c>
    </row>
    <row r="40" spans="1:9" ht="18" x14ac:dyDescent="0.25">
      <c r="A40" s="130"/>
      <c r="B40" s="143"/>
      <c r="C40" s="116"/>
      <c r="D40" s="138"/>
      <c r="E40" s="116"/>
      <c r="F40" s="133"/>
      <c r="G40" s="133"/>
      <c r="H40" s="34"/>
      <c r="I40" s="41" t="e">
        <f>SUM(#REF!)</f>
        <v>#REF!</v>
      </c>
    </row>
    <row r="41" spans="1:9" ht="18" x14ac:dyDescent="0.25">
      <c r="A41" s="130"/>
      <c r="B41" s="143"/>
      <c r="C41" s="116"/>
      <c r="D41" s="138"/>
      <c r="E41" s="116"/>
      <c r="F41" s="133"/>
      <c r="G41" s="133"/>
      <c r="H41" s="34"/>
      <c r="I41" s="41" t="e">
        <f>SUM(#REF!)</f>
        <v>#REF!</v>
      </c>
    </row>
    <row r="42" spans="1:9" ht="18" x14ac:dyDescent="0.25">
      <c r="A42" s="130"/>
      <c r="B42" s="116"/>
      <c r="C42" s="116"/>
      <c r="D42" s="138"/>
      <c r="E42" s="116"/>
      <c r="F42" s="129" t="s">
        <v>7</v>
      </c>
      <c r="G42" s="129" t="s">
        <v>8</v>
      </c>
      <c r="H42" s="34"/>
      <c r="I42" s="41" t="e">
        <f>SUM(#REF!)</f>
        <v>#REF!</v>
      </c>
    </row>
    <row r="43" spans="1:9" ht="18.75" thickBot="1" x14ac:dyDescent="0.25">
      <c r="A43" s="139" t="s">
        <v>0</v>
      </c>
      <c r="B43" s="119" t="s">
        <v>1</v>
      </c>
      <c r="C43" s="119" t="s">
        <v>2</v>
      </c>
      <c r="D43" s="120" t="s">
        <v>10</v>
      </c>
      <c r="E43" s="120" t="s">
        <v>3</v>
      </c>
      <c r="F43" s="140"/>
      <c r="G43" s="141"/>
      <c r="H43" s="39"/>
      <c r="I43" s="41" t="e">
        <f>SUM(#REF!)</f>
        <v>#REF!</v>
      </c>
    </row>
    <row r="44" spans="1:9" ht="170.25" customHeight="1" thickBot="1" x14ac:dyDescent="0.3">
      <c r="A44" s="123" t="s">
        <v>128</v>
      </c>
      <c r="B44" s="149" t="s">
        <v>31</v>
      </c>
      <c r="C44" s="125" t="s">
        <v>24</v>
      </c>
      <c r="D44" s="126">
        <v>271835</v>
      </c>
      <c r="E44" s="142">
        <v>10</v>
      </c>
      <c r="F44" s="128">
        <v>30.45</v>
      </c>
      <c r="G44" s="129">
        <v>304.5</v>
      </c>
      <c r="H44" s="34"/>
      <c r="I44" s="41" t="e">
        <f>SUM(#REF!)</f>
        <v>#REF!</v>
      </c>
    </row>
    <row r="45" spans="1:9" ht="18" x14ac:dyDescent="0.25">
      <c r="A45" s="130"/>
      <c r="B45" s="143"/>
      <c r="C45" s="116"/>
      <c r="D45" s="138"/>
      <c r="E45" s="116"/>
      <c r="F45" s="133"/>
      <c r="G45" s="133"/>
      <c r="H45" s="34"/>
      <c r="I45" s="41" t="e">
        <f>SUM(#REF!)</f>
        <v>#REF!</v>
      </c>
    </row>
    <row r="46" spans="1:9" ht="18" x14ac:dyDescent="0.25">
      <c r="A46" s="130"/>
      <c r="B46" s="143"/>
      <c r="C46" s="116"/>
      <c r="D46" s="138"/>
      <c r="E46" s="116"/>
      <c r="F46" s="133"/>
      <c r="G46" s="133"/>
      <c r="H46" s="34"/>
      <c r="I46" s="41" t="e">
        <f>SUM(#REF!)</f>
        <v>#REF!</v>
      </c>
    </row>
    <row r="47" spans="1:9" ht="18" x14ac:dyDescent="0.25">
      <c r="A47" s="130"/>
      <c r="B47" s="116"/>
      <c r="C47" s="116"/>
      <c r="D47" s="138"/>
      <c r="E47" s="116"/>
      <c r="F47" s="129" t="s">
        <v>7</v>
      </c>
      <c r="G47" s="129" t="s">
        <v>8</v>
      </c>
      <c r="H47" s="34"/>
      <c r="I47" s="41" t="e">
        <f>SUM(#REF!)</f>
        <v>#REF!</v>
      </c>
    </row>
    <row r="48" spans="1:9" ht="18" x14ac:dyDescent="0.2">
      <c r="A48" s="139" t="s">
        <v>0</v>
      </c>
      <c r="B48" s="119" t="s">
        <v>1</v>
      </c>
      <c r="C48" s="119" t="s">
        <v>2</v>
      </c>
      <c r="D48" s="120" t="s">
        <v>10</v>
      </c>
      <c r="E48" s="120" t="s">
        <v>3</v>
      </c>
      <c r="F48" s="140"/>
      <c r="G48" s="141"/>
      <c r="H48" s="39"/>
      <c r="I48" s="41" t="e">
        <f>SUM(#REF!)</f>
        <v>#REF!</v>
      </c>
    </row>
    <row r="49" spans="1:9" ht="161.25" customHeight="1" x14ac:dyDescent="0.25">
      <c r="A49" s="123" t="s">
        <v>129</v>
      </c>
      <c r="B49" s="150" t="s">
        <v>32</v>
      </c>
      <c r="C49" s="125" t="s">
        <v>24</v>
      </c>
      <c r="D49" s="151">
        <v>432816</v>
      </c>
      <c r="E49" s="142">
        <v>50</v>
      </c>
      <c r="F49" s="128">
        <v>38.909999999999997</v>
      </c>
      <c r="G49" s="129">
        <v>1945.4999999999998</v>
      </c>
      <c r="H49" s="34"/>
      <c r="I49" s="41" t="e">
        <f>SUM(#REF!)</f>
        <v>#REF!</v>
      </c>
    </row>
    <row r="50" spans="1:9" ht="18" x14ac:dyDescent="0.25">
      <c r="A50" s="130"/>
      <c r="B50" s="143"/>
      <c r="C50" s="116"/>
      <c r="D50" s="138"/>
      <c r="E50" s="116"/>
      <c r="F50" s="133"/>
      <c r="G50" s="133"/>
      <c r="H50" s="34"/>
      <c r="I50" s="41" t="e">
        <f>SUM(#REF!)</f>
        <v>#REF!</v>
      </c>
    </row>
    <row r="51" spans="1:9" ht="18" x14ac:dyDescent="0.25">
      <c r="A51" s="130"/>
      <c r="B51" s="143"/>
      <c r="C51" s="116"/>
      <c r="D51" s="138"/>
      <c r="E51" s="116"/>
      <c r="F51" s="133"/>
      <c r="G51" s="133"/>
      <c r="H51" s="34"/>
      <c r="I51" s="41" t="e">
        <f>SUM(#REF!)</f>
        <v>#REF!</v>
      </c>
    </row>
    <row r="52" spans="1:9" ht="18" x14ac:dyDescent="0.25">
      <c r="A52" s="130"/>
      <c r="B52" s="116"/>
      <c r="C52" s="116"/>
      <c r="D52" s="138"/>
      <c r="E52" s="116"/>
      <c r="F52" s="129" t="s">
        <v>7</v>
      </c>
      <c r="G52" s="129" t="s">
        <v>8</v>
      </c>
      <c r="H52" s="34"/>
      <c r="I52" s="41" t="e">
        <f>SUM(#REF!)</f>
        <v>#REF!</v>
      </c>
    </row>
    <row r="53" spans="1:9" ht="18" x14ac:dyDescent="0.2">
      <c r="A53" s="139" t="s">
        <v>0</v>
      </c>
      <c r="B53" s="119" t="s">
        <v>1</v>
      </c>
      <c r="C53" s="119" t="s">
        <v>2</v>
      </c>
      <c r="D53" s="120" t="s">
        <v>10</v>
      </c>
      <c r="E53" s="120" t="s">
        <v>3</v>
      </c>
      <c r="F53" s="140"/>
      <c r="G53" s="141"/>
      <c r="H53" s="39"/>
      <c r="I53" s="41" t="e">
        <f>SUM(#REF!)</f>
        <v>#REF!</v>
      </c>
    </row>
    <row r="54" spans="1:9" ht="108" customHeight="1" x14ac:dyDescent="0.25">
      <c r="A54" s="123" t="s">
        <v>130</v>
      </c>
      <c r="B54" s="152" t="s">
        <v>33</v>
      </c>
      <c r="C54" s="125" t="s">
        <v>28</v>
      </c>
      <c r="D54" s="142">
        <v>317251</v>
      </c>
      <c r="E54" s="142">
        <v>20</v>
      </c>
      <c r="F54" s="128">
        <v>23.31</v>
      </c>
      <c r="G54" s="129">
        <v>466.2</v>
      </c>
      <c r="H54" s="34"/>
      <c r="I54" s="41" t="e">
        <f>SUM(#REF!)</f>
        <v>#REF!</v>
      </c>
    </row>
    <row r="55" spans="1:9" ht="18" x14ac:dyDescent="0.25">
      <c r="A55" s="130"/>
      <c r="B55" s="143"/>
      <c r="C55" s="116"/>
      <c r="D55" s="138"/>
      <c r="E55" s="116"/>
      <c r="F55" s="133"/>
      <c r="G55" s="133"/>
      <c r="H55" s="34"/>
      <c r="I55" s="41" t="e">
        <f>SUM(#REF!)</f>
        <v>#REF!</v>
      </c>
    </row>
    <row r="56" spans="1:9" ht="18" x14ac:dyDescent="0.25">
      <c r="A56" s="130"/>
      <c r="B56" s="143"/>
      <c r="C56" s="116"/>
      <c r="D56" s="138"/>
      <c r="E56" s="116"/>
      <c r="F56" s="133"/>
      <c r="G56" s="133"/>
      <c r="H56" s="34"/>
      <c r="I56" s="41" t="e">
        <f>SUM(#REF!)</f>
        <v>#REF!</v>
      </c>
    </row>
    <row r="57" spans="1:9" ht="18" x14ac:dyDescent="0.25">
      <c r="A57" s="130"/>
      <c r="B57" s="116"/>
      <c r="C57" s="116"/>
      <c r="D57" s="138"/>
      <c r="E57" s="116"/>
      <c r="F57" s="129" t="s">
        <v>7</v>
      </c>
      <c r="G57" s="129" t="s">
        <v>8</v>
      </c>
      <c r="H57" s="34"/>
      <c r="I57" s="41" t="e">
        <f>SUM(#REF!)</f>
        <v>#REF!</v>
      </c>
    </row>
    <row r="58" spans="1:9" ht="18" x14ac:dyDescent="0.2">
      <c r="A58" s="139" t="s">
        <v>0</v>
      </c>
      <c r="B58" s="119" t="s">
        <v>1</v>
      </c>
      <c r="C58" s="119" t="s">
        <v>2</v>
      </c>
      <c r="D58" s="120" t="s">
        <v>10</v>
      </c>
      <c r="E58" s="120" t="s">
        <v>3</v>
      </c>
      <c r="F58" s="140"/>
      <c r="G58" s="141"/>
      <c r="H58" s="39"/>
      <c r="I58" s="41" t="e">
        <f>SUM(#REF!)</f>
        <v>#REF!</v>
      </c>
    </row>
    <row r="59" spans="1:9" ht="135.75" customHeight="1" x14ac:dyDescent="0.25">
      <c r="A59" s="123" t="s">
        <v>131</v>
      </c>
      <c r="B59" s="153" t="s">
        <v>34</v>
      </c>
      <c r="C59" s="154" t="s">
        <v>11</v>
      </c>
      <c r="D59" s="155">
        <v>381890</v>
      </c>
      <c r="E59" s="142">
        <v>30</v>
      </c>
      <c r="F59" s="128">
        <v>13.65</v>
      </c>
      <c r="G59" s="129">
        <v>409.5</v>
      </c>
      <c r="H59" s="34"/>
      <c r="I59" s="41" t="e">
        <f>SUM(#REF!)</f>
        <v>#REF!</v>
      </c>
    </row>
    <row r="60" spans="1:9" ht="18" x14ac:dyDescent="0.25">
      <c r="A60" s="130"/>
      <c r="B60" s="143"/>
      <c r="C60" s="116"/>
      <c r="D60" s="138"/>
      <c r="E60" s="116"/>
      <c r="F60" s="133"/>
      <c r="G60" s="133"/>
      <c r="H60" s="34"/>
      <c r="I60" s="41" t="e">
        <f>SUM(#REF!)</f>
        <v>#REF!</v>
      </c>
    </row>
    <row r="61" spans="1:9" ht="18" x14ac:dyDescent="0.25">
      <c r="A61" s="130"/>
      <c r="B61" s="143"/>
      <c r="C61" s="116"/>
      <c r="D61" s="138"/>
      <c r="E61" s="116"/>
      <c r="F61" s="133"/>
      <c r="G61" s="133"/>
      <c r="H61" s="34"/>
      <c r="I61" s="41" t="e">
        <f>SUM(#REF!)</f>
        <v>#REF!</v>
      </c>
    </row>
    <row r="62" spans="1:9" ht="18" x14ac:dyDescent="0.25">
      <c r="A62" s="130"/>
      <c r="B62" s="116"/>
      <c r="C62" s="116"/>
      <c r="D62" s="138"/>
      <c r="E62" s="116"/>
      <c r="F62" s="129" t="s">
        <v>7</v>
      </c>
      <c r="G62" s="129" t="s">
        <v>8</v>
      </c>
      <c r="H62" s="34"/>
      <c r="I62" s="41" t="e">
        <f>SUM(#REF!)</f>
        <v>#REF!</v>
      </c>
    </row>
    <row r="63" spans="1:9" ht="18" x14ac:dyDescent="0.2">
      <c r="A63" s="139" t="s">
        <v>0</v>
      </c>
      <c r="B63" s="119" t="s">
        <v>1</v>
      </c>
      <c r="C63" s="119" t="s">
        <v>2</v>
      </c>
      <c r="D63" s="120" t="s">
        <v>10</v>
      </c>
      <c r="E63" s="120" t="s">
        <v>3</v>
      </c>
      <c r="F63" s="140"/>
      <c r="G63" s="141"/>
      <c r="H63" s="39"/>
      <c r="I63" s="41" t="e">
        <f>SUM(#REF!)</f>
        <v>#REF!</v>
      </c>
    </row>
    <row r="64" spans="1:9" ht="126" customHeight="1" x14ac:dyDescent="0.25">
      <c r="A64" s="123" t="s">
        <v>132</v>
      </c>
      <c r="B64" s="152" t="s">
        <v>35</v>
      </c>
      <c r="C64" s="154" t="s">
        <v>12</v>
      </c>
      <c r="D64" s="156">
        <v>394691</v>
      </c>
      <c r="E64" s="142">
        <v>30</v>
      </c>
      <c r="F64" s="128">
        <v>24.16</v>
      </c>
      <c r="G64" s="129">
        <v>724.8</v>
      </c>
      <c r="H64" s="34"/>
      <c r="I64" s="41" t="e">
        <f>SUM(#REF!)</f>
        <v>#REF!</v>
      </c>
    </row>
    <row r="65" spans="1:9" ht="18" x14ac:dyDescent="0.25">
      <c r="A65" s="130"/>
      <c r="B65" s="143"/>
      <c r="C65" s="116"/>
      <c r="D65" s="138"/>
      <c r="E65" s="116"/>
      <c r="F65" s="133"/>
      <c r="G65" s="133"/>
      <c r="H65" s="34"/>
      <c r="I65" s="41" t="e">
        <f>SUM(#REF!)</f>
        <v>#REF!</v>
      </c>
    </row>
    <row r="66" spans="1:9" ht="18" x14ac:dyDescent="0.25">
      <c r="A66" s="130"/>
      <c r="B66" s="143"/>
      <c r="C66" s="116"/>
      <c r="D66" s="138"/>
      <c r="E66" s="116"/>
      <c r="F66" s="133"/>
      <c r="G66" s="133"/>
      <c r="H66" s="34"/>
      <c r="I66" s="41" t="e">
        <f>SUM(#REF!)</f>
        <v>#REF!</v>
      </c>
    </row>
    <row r="67" spans="1:9" ht="18" x14ac:dyDescent="0.25">
      <c r="A67" s="130"/>
      <c r="B67" s="116"/>
      <c r="C67" s="116"/>
      <c r="D67" s="138"/>
      <c r="E67" s="116"/>
      <c r="F67" s="129" t="s">
        <v>7</v>
      </c>
      <c r="G67" s="129" t="s">
        <v>8</v>
      </c>
      <c r="H67" s="34"/>
      <c r="I67" s="41" t="e">
        <f>SUM(#REF!)</f>
        <v>#REF!</v>
      </c>
    </row>
    <row r="68" spans="1:9" ht="18" x14ac:dyDescent="0.2">
      <c r="A68" s="139" t="s">
        <v>0</v>
      </c>
      <c r="B68" s="119" t="s">
        <v>1</v>
      </c>
      <c r="C68" s="119" t="s">
        <v>2</v>
      </c>
      <c r="D68" s="120" t="s">
        <v>10</v>
      </c>
      <c r="E68" s="120" t="s">
        <v>3</v>
      </c>
      <c r="F68" s="140"/>
      <c r="G68" s="141"/>
      <c r="H68" s="39"/>
      <c r="I68" s="41" t="e">
        <f>SUM(#REF!)</f>
        <v>#REF!</v>
      </c>
    </row>
    <row r="69" spans="1:9" ht="192" customHeight="1" x14ac:dyDescent="0.25">
      <c r="A69" s="123" t="s">
        <v>133</v>
      </c>
      <c r="B69" s="157" t="s">
        <v>36</v>
      </c>
      <c r="C69" s="125" t="s">
        <v>13</v>
      </c>
      <c r="D69" s="156">
        <v>340545</v>
      </c>
      <c r="E69" s="142">
        <v>500</v>
      </c>
      <c r="F69" s="128">
        <v>1.03</v>
      </c>
      <c r="G69" s="129">
        <v>515</v>
      </c>
      <c r="H69" s="34"/>
      <c r="I69" s="41" t="e">
        <f>SUM(#REF!)</f>
        <v>#REF!</v>
      </c>
    </row>
    <row r="70" spans="1:9" ht="18" x14ac:dyDescent="0.25">
      <c r="A70" s="130"/>
      <c r="B70" s="143"/>
      <c r="C70" s="116"/>
      <c r="D70" s="138"/>
      <c r="E70" s="116"/>
      <c r="F70" s="133"/>
      <c r="G70" s="133"/>
      <c r="H70" s="34"/>
      <c r="I70" s="41" t="e">
        <f>SUM(#REF!)</f>
        <v>#REF!</v>
      </c>
    </row>
    <row r="71" spans="1:9" ht="18" x14ac:dyDescent="0.25">
      <c r="A71" s="130"/>
      <c r="B71" s="143"/>
      <c r="C71" s="116"/>
      <c r="D71" s="138"/>
      <c r="E71" s="116"/>
      <c r="F71" s="133"/>
      <c r="G71" s="133"/>
      <c r="H71" s="34"/>
      <c r="I71" s="41" t="e">
        <f>SUM(#REF!)</f>
        <v>#REF!</v>
      </c>
    </row>
    <row r="72" spans="1:9" ht="18" x14ac:dyDescent="0.25">
      <c r="A72" s="130"/>
      <c r="B72" s="116"/>
      <c r="C72" s="116"/>
      <c r="D72" s="138"/>
      <c r="E72" s="116"/>
      <c r="F72" s="129" t="s">
        <v>7</v>
      </c>
      <c r="G72" s="129" t="s">
        <v>8</v>
      </c>
      <c r="H72" s="34"/>
      <c r="I72" s="41" t="e">
        <f>SUM(#REF!)</f>
        <v>#REF!</v>
      </c>
    </row>
    <row r="73" spans="1:9" ht="18" x14ac:dyDescent="0.2">
      <c r="A73" s="139" t="s">
        <v>0</v>
      </c>
      <c r="B73" s="119" t="s">
        <v>1</v>
      </c>
      <c r="C73" s="119" t="s">
        <v>2</v>
      </c>
      <c r="D73" s="120" t="s">
        <v>10</v>
      </c>
      <c r="E73" s="120" t="s">
        <v>3</v>
      </c>
      <c r="F73" s="140"/>
      <c r="G73" s="141"/>
      <c r="H73" s="39"/>
      <c r="I73" s="41" t="e">
        <f>SUM(#REF!)</f>
        <v>#REF!</v>
      </c>
    </row>
    <row r="74" spans="1:9" ht="83.25" customHeight="1" x14ac:dyDescent="0.25">
      <c r="A74" s="123" t="s">
        <v>134</v>
      </c>
      <c r="B74" s="153" t="s">
        <v>37</v>
      </c>
      <c r="C74" s="154" t="s">
        <v>13</v>
      </c>
      <c r="D74" s="155">
        <v>464924</v>
      </c>
      <c r="E74" s="142">
        <v>100</v>
      </c>
      <c r="F74" s="128">
        <v>0.52</v>
      </c>
      <c r="G74" s="129">
        <v>52</v>
      </c>
      <c r="H74" s="34"/>
      <c r="I74" s="41" t="e">
        <f>SUM(#REF!)</f>
        <v>#REF!</v>
      </c>
    </row>
    <row r="75" spans="1:9" ht="18" x14ac:dyDescent="0.25">
      <c r="A75" s="130"/>
      <c r="B75" s="143"/>
      <c r="C75" s="116"/>
      <c r="D75" s="138"/>
      <c r="E75" s="116"/>
      <c r="F75" s="133"/>
      <c r="G75" s="133"/>
      <c r="H75" s="34"/>
      <c r="I75" s="41" t="e">
        <f>SUM(#REF!)</f>
        <v>#REF!</v>
      </c>
    </row>
    <row r="76" spans="1:9" ht="18" x14ac:dyDescent="0.25">
      <c r="A76" s="130"/>
      <c r="B76" s="143"/>
      <c r="C76" s="116"/>
      <c r="D76" s="138"/>
      <c r="E76" s="116"/>
      <c r="F76" s="133"/>
      <c r="G76" s="133"/>
      <c r="H76" s="34"/>
      <c r="I76" s="41" t="e">
        <f>SUM(#REF!)</f>
        <v>#REF!</v>
      </c>
    </row>
    <row r="77" spans="1:9" ht="18" x14ac:dyDescent="0.25">
      <c r="A77" s="130"/>
      <c r="B77" s="116"/>
      <c r="C77" s="116"/>
      <c r="D77" s="138"/>
      <c r="E77" s="116"/>
      <c r="F77" s="129" t="s">
        <v>7</v>
      </c>
      <c r="G77" s="129" t="s">
        <v>8</v>
      </c>
      <c r="H77" s="34"/>
      <c r="I77" s="41" t="e">
        <f>SUM(#REF!)</f>
        <v>#REF!</v>
      </c>
    </row>
    <row r="78" spans="1:9" ht="18" x14ac:dyDescent="0.2">
      <c r="A78" s="139" t="s">
        <v>0</v>
      </c>
      <c r="B78" s="119" t="s">
        <v>1</v>
      </c>
      <c r="C78" s="119" t="s">
        <v>2</v>
      </c>
      <c r="D78" s="120" t="s">
        <v>10</v>
      </c>
      <c r="E78" s="120" t="s">
        <v>3</v>
      </c>
      <c r="F78" s="140"/>
      <c r="G78" s="141"/>
      <c r="H78" s="39"/>
      <c r="I78" s="41" t="e">
        <f>SUM(#REF!)</f>
        <v>#REF!</v>
      </c>
    </row>
    <row r="79" spans="1:9" ht="83.25" customHeight="1" x14ac:dyDescent="0.25">
      <c r="A79" s="123" t="s">
        <v>135</v>
      </c>
      <c r="B79" s="146" t="s">
        <v>38</v>
      </c>
      <c r="C79" s="125" t="s">
        <v>39</v>
      </c>
      <c r="D79" s="155">
        <v>271776</v>
      </c>
      <c r="E79" s="142">
        <v>50</v>
      </c>
      <c r="F79" s="128">
        <v>12.03</v>
      </c>
      <c r="G79" s="129">
        <v>601.5</v>
      </c>
      <c r="H79" s="34"/>
      <c r="I79" s="41" t="e">
        <f>SUM(#REF!)</f>
        <v>#REF!</v>
      </c>
    </row>
    <row r="80" spans="1:9" ht="18" x14ac:dyDescent="0.25">
      <c r="A80" s="130"/>
      <c r="B80" s="143"/>
      <c r="C80" s="116"/>
      <c r="D80" s="138"/>
      <c r="E80" s="116"/>
      <c r="F80" s="133"/>
      <c r="G80" s="133"/>
      <c r="H80" s="34"/>
      <c r="I80" s="41" t="e">
        <f>SUM(#REF!)</f>
        <v>#REF!</v>
      </c>
    </row>
    <row r="81" spans="1:9" ht="18" x14ac:dyDescent="0.25">
      <c r="A81" s="130"/>
      <c r="B81" s="143"/>
      <c r="C81" s="116"/>
      <c r="D81" s="138"/>
      <c r="E81" s="116"/>
      <c r="F81" s="133"/>
      <c r="G81" s="133"/>
      <c r="H81" s="34"/>
      <c r="I81" s="41" t="e">
        <f>SUM(#REF!)</f>
        <v>#REF!</v>
      </c>
    </row>
    <row r="82" spans="1:9" ht="18" x14ac:dyDescent="0.25">
      <c r="A82" s="130"/>
      <c r="B82" s="116"/>
      <c r="C82" s="116"/>
      <c r="D82" s="138"/>
      <c r="E82" s="116"/>
      <c r="F82" s="129" t="s">
        <v>7</v>
      </c>
      <c r="G82" s="129" t="s">
        <v>8</v>
      </c>
      <c r="H82" s="34"/>
      <c r="I82" s="41" t="e">
        <f>SUM(#REF!)</f>
        <v>#REF!</v>
      </c>
    </row>
    <row r="83" spans="1:9" ht="18.75" thickBot="1" x14ac:dyDescent="0.25">
      <c r="A83" s="139" t="s">
        <v>0</v>
      </c>
      <c r="B83" s="119" t="s">
        <v>1</v>
      </c>
      <c r="C83" s="119" t="s">
        <v>2</v>
      </c>
      <c r="D83" s="120" t="s">
        <v>10</v>
      </c>
      <c r="E83" s="120" t="s">
        <v>3</v>
      </c>
      <c r="F83" s="140"/>
      <c r="G83" s="141"/>
      <c r="H83" s="39"/>
      <c r="I83" s="41" t="e">
        <f>SUM(#REF!)</f>
        <v>#REF!</v>
      </c>
    </row>
    <row r="84" spans="1:9" ht="91.5" customHeight="1" thickBot="1" x14ac:dyDescent="0.3">
      <c r="A84" s="123" t="s">
        <v>136</v>
      </c>
      <c r="B84" s="124" t="s">
        <v>40</v>
      </c>
      <c r="C84" s="125" t="s">
        <v>39</v>
      </c>
      <c r="D84" s="142">
        <v>271778</v>
      </c>
      <c r="E84" s="142">
        <v>50</v>
      </c>
      <c r="F84" s="128">
        <v>10.45</v>
      </c>
      <c r="G84" s="129">
        <v>522.5</v>
      </c>
      <c r="H84" s="34"/>
      <c r="I84" s="41" t="e">
        <f>SUM(#REF!)</f>
        <v>#REF!</v>
      </c>
    </row>
    <row r="85" spans="1:9" ht="18" x14ac:dyDescent="0.25">
      <c r="A85" s="130"/>
      <c r="B85" s="143"/>
      <c r="C85" s="116"/>
      <c r="D85" s="138"/>
      <c r="E85" s="116"/>
      <c r="F85" s="133"/>
      <c r="G85" s="133"/>
      <c r="H85" s="34"/>
      <c r="I85" s="41" t="e">
        <f>SUM(#REF!)</f>
        <v>#REF!</v>
      </c>
    </row>
    <row r="86" spans="1:9" ht="18" x14ac:dyDescent="0.25">
      <c r="A86" s="130"/>
      <c r="B86" s="143"/>
      <c r="C86" s="116"/>
      <c r="D86" s="138"/>
      <c r="E86" s="116"/>
      <c r="F86" s="133"/>
      <c r="G86" s="133"/>
      <c r="H86" s="34"/>
      <c r="I86" s="41" t="e">
        <f>SUM(#REF!)</f>
        <v>#REF!</v>
      </c>
    </row>
    <row r="87" spans="1:9" ht="18" x14ac:dyDescent="0.25">
      <c r="A87" s="130"/>
      <c r="B87" s="116"/>
      <c r="C87" s="116"/>
      <c r="D87" s="138"/>
      <c r="E87" s="116"/>
      <c r="F87" s="129" t="s">
        <v>7</v>
      </c>
      <c r="G87" s="129" t="s">
        <v>8</v>
      </c>
      <c r="H87" s="34"/>
      <c r="I87" s="41" t="e">
        <f>SUM(#REF!)</f>
        <v>#REF!</v>
      </c>
    </row>
    <row r="88" spans="1:9" ht="18.75" thickBot="1" x14ac:dyDescent="0.25">
      <c r="A88" s="139" t="s">
        <v>0</v>
      </c>
      <c r="B88" s="119" t="s">
        <v>1</v>
      </c>
      <c r="C88" s="119" t="s">
        <v>2</v>
      </c>
      <c r="D88" s="120" t="s">
        <v>10</v>
      </c>
      <c r="E88" s="120">
        <v>2</v>
      </c>
      <c r="F88" s="140"/>
      <c r="G88" s="141"/>
      <c r="H88" s="39"/>
      <c r="I88" s="41" t="e">
        <f>SUM(#REF!)</f>
        <v>#REF!</v>
      </c>
    </row>
    <row r="89" spans="1:9" ht="75.75" customHeight="1" thickBot="1" x14ac:dyDescent="0.3">
      <c r="A89" s="123" t="s">
        <v>137</v>
      </c>
      <c r="B89" s="124" t="s">
        <v>41</v>
      </c>
      <c r="C89" s="125" t="s">
        <v>39</v>
      </c>
      <c r="D89" s="155">
        <v>271780</v>
      </c>
      <c r="E89" s="142">
        <v>50</v>
      </c>
      <c r="F89" s="128">
        <v>11.88</v>
      </c>
      <c r="G89" s="129">
        <v>594</v>
      </c>
      <c r="H89" s="34"/>
      <c r="I89" s="41" t="e">
        <f>SUM(#REF!)</f>
        <v>#REF!</v>
      </c>
    </row>
    <row r="90" spans="1:9" ht="18" x14ac:dyDescent="0.25">
      <c r="A90" s="130"/>
      <c r="B90" s="143"/>
      <c r="C90" s="116"/>
      <c r="D90" s="138"/>
      <c r="E90" s="116"/>
      <c r="F90" s="133"/>
      <c r="G90" s="133"/>
      <c r="H90" s="34"/>
      <c r="I90" s="41" t="e">
        <f>SUM(#REF!)</f>
        <v>#REF!</v>
      </c>
    </row>
    <row r="91" spans="1:9" ht="18" x14ac:dyDescent="0.25">
      <c r="A91" s="130"/>
      <c r="B91" s="143"/>
      <c r="C91" s="116"/>
      <c r="D91" s="138"/>
      <c r="E91" s="116"/>
      <c r="F91" s="133"/>
      <c r="G91" s="133"/>
      <c r="H91" s="34"/>
      <c r="I91" s="41" t="e">
        <f>SUM(#REF!)</f>
        <v>#REF!</v>
      </c>
    </row>
    <row r="92" spans="1:9" ht="18" x14ac:dyDescent="0.25">
      <c r="A92" s="130"/>
      <c r="B92" s="116"/>
      <c r="C92" s="116"/>
      <c r="D92" s="138"/>
      <c r="E92" s="116"/>
      <c r="F92" s="129" t="s">
        <v>7</v>
      </c>
      <c r="G92" s="129" t="s">
        <v>8</v>
      </c>
      <c r="H92" s="34"/>
      <c r="I92" s="41" t="e">
        <f>SUM(#REF!)</f>
        <v>#REF!</v>
      </c>
    </row>
    <row r="93" spans="1:9" ht="18.75" thickBot="1" x14ac:dyDescent="0.25">
      <c r="A93" s="139" t="s">
        <v>0</v>
      </c>
      <c r="B93" s="119" t="s">
        <v>1</v>
      </c>
      <c r="C93" s="119" t="s">
        <v>2</v>
      </c>
      <c r="D93" s="120" t="s">
        <v>10</v>
      </c>
      <c r="E93" s="120" t="s">
        <v>3</v>
      </c>
      <c r="F93" s="140"/>
      <c r="G93" s="141"/>
      <c r="H93" s="39"/>
      <c r="I93" s="41" t="e">
        <f>SUM(#REF!)</f>
        <v>#REF!</v>
      </c>
    </row>
    <row r="94" spans="1:9" ht="84.75" customHeight="1" thickBot="1" x14ac:dyDescent="0.3">
      <c r="A94" s="123" t="s">
        <v>138</v>
      </c>
      <c r="B94" s="124" t="s">
        <v>42</v>
      </c>
      <c r="C94" s="154" t="s">
        <v>39</v>
      </c>
      <c r="D94" s="155">
        <v>271779</v>
      </c>
      <c r="E94" s="142">
        <v>50</v>
      </c>
      <c r="F94" s="128">
        <v>13.92</v>
      </c>
      <c r="G94" s="129">
        <v>696</v>
      </c>
      <c r="H94" s="34"/>
      <c r="I94" s="41" t="e">
        <f>SUM(#REF!)</f>
        <v>#REF!</v>
      </c>
    </row>
    <row r="95" spans="1:9" ht="18" x14ac:dyDescent="0.25">
      <c r="A95" s="130"/>
      <c r="B95" s="143"/>
      <c r="C95" s="116"/>
      <c r="D95" s="138"/>
      <c r="E95" s="116"/>
      <c r="F95" s="133"/>
      <c r="G95" s="133"/>
      <c r="H95" s="34"/>
      <c r="I95" s="41" t="e">
        <f>SUM(#REF!)</f>
        <v>#REF!</v>
      </c>
    </row>
    <row r="96" spans="1:9" ht="18" x14ac:dyDescent="0.25">
      <c r="A96" s="130"/>
      <c r="B96" s="143"/>
      <c r="C96" s="116"/>
      <c r="D96" s="138"/>
      <c r="E96" s="116"/>
      <c r="F96" s="133"/>
      <c r="G96" s="133"/>
      <c r="H96" s="34"/>
      <c r="I96" s="41" t="e">
        <f>SUM(#REF!)</f>
        <v>#REF!</v>
      </c>
    </row>
    <row r="97" spans="1:9" ht="18" x14ac:dyDescent="0.25">
      <c r="A97" s="130"/>
      <c r="B97" s="116"/>
      <c r="C97" s="116"/>
      <c r="D97" s="138"/>
      <c r="E97" s="116"/>
      <c r="F97" s="129" t="s">
        <v>7</v>
      </c>
      <c r="G97" s="129" t="s">
        <v>8</v>
      </c>
      <c r="H97" s="34"/>
      <c r="I97" s="41" t="e">
        <f>SUM(#REF!)</f>
        <v>#REF!</v>
      </c>
    </row>
    <row r="98" spans="1:9" ht="18" x14ac:dyDescent="0.2">
      <c r="A98" s="139" t="s">
        <v>0</v>
      </c>
      <c r="B98" s="119" t="s">
        <v>1</v>
      </c>
      <c r="C98" s="119" t="s">
        <v>2</v>
      </c>
      <c r="D98" s="120" t="s">
        <v>10</v>
      </c>
      <c r="E98" s="120" t="s">
        <v>3</v>
      </c>
      <c r="F98" s="140"/>
      <c r="G98" s="141"/>
      <c r="H98" s="39"/>
      <c r="I98" s="41" t="e">
        <f>SUM(#REF!)</f>
        <v>#REF!</v>
      </c>
    </row>
    <row r="99" spans="1:9" ht="126" customHeight="1" x14ac:dyDescent="0.25">
      <c r="A99" s="123" t="s">
        <v>139</v>
      </c>
      <c r="B99" s="153" t="s">
        <v>43</v>
      </c>
      <c r="C99" s="154" t="s">
        <v>11</v>
      </c>
      <c r="D99" s="155">
        <v>382072</v>
      </c>
      <c r="E99" s="142">
        <v>600</v>
      </c>
      <c r="F99" s="128">
        <v>2.25</v>
      </c>
      <c r="G99" s="129">
        <v>1350</v>
      </c>
      <c r="H99" s="34"/>
      <c r="I99" s="41" t="e">
        <f>SUM(#REF!)</f>
        <v>#REF!</v>
      </c>
    </row>
    <row r="100" spans="1:9" ht="18" x14ac:dyDescent="0.25">
      <c r="A100" s="130"/>
      <c r="B100" s="143"/>
      <c r="C100" s="116"/>
      <c r="D100" s="138"/>
      <c r="E100" s="116"/>
      <c r="F100" s="133"/>
      <c r="G100" s="133"/>
      <c r="H100" s="34"/>
      <c r="I100" s="41" t="e">
        <f>SUM(#REF!)</f>
        <v>#REF!</v>
      </c>
    </row>
    <row r="101" spans="1:9" ht="18" x14ac:dyDescent="0.25">
      <c r="A101" s="130"/>
      <c r="B101" s="143"/>
      <c r="C101" s="116"/>
      <c r="D101" s="138"/>
      <c r="E101" s="116"/>
      <c r="F101" s="133"/>
      <c r="G101" s="133"/>
      <c r="H101" s="34"/>
      <c r="I101" s="41" t="e">
        <f>SUM(#REF!)</f>
        <v>#REF!</v>
      </c>
    </row>
    <row r="102" spans="1:9" ht="18" x14ac:dyDescent="0.25">
      <c r="A102" s="130"/>
      <c r="B102" s="116"/>
      <c r="C102" s="116"/>
      <c r="D102" s="138"/>
      <c r="E102" s="116"/>
      <c r="F102" s="129" t="s">
        <v>7</v>
      </c>
      <c r="G102" s="129" t="s">
        <v>8</v>
      </c>
      <c r="H102" s="34"/>
      <c r="I102" s="41" t="e">
        <f>SUM(#REF!)</f>
        <v>#REF!</v>
      </c>
    </row>
    <row r="103" spans="1:9" ht="18" x14ac:dyDescent="0.2">
      <c r="A103" s="139" t="s">
        <v>0</v>
      </c>
      <c r="B103" s="119" t="s">
        <v>1</v>
      </c>
      <c r="C103" s="119" t="s">
        <v>2</v>
      </c>
      <c r="D103" s="120" t="s">
        <v>10</v>
      </c>
      <c r="E103" s="120" t="s">
        <v>3</v>
      </c>
      <c r="F103" s="140"/>
      <c r="G103" s="141"/>
      <c r="H103" s="39"/>
      <c r="I103" s="41" t="e">
        <f>SUM(#REF!)</f>
        <v>#REF!</v>
      </c>
    </row>
    <row r="104" spans="1:9" ht="153" customHeight="1" x14ac:dyDescent="0.25">
      <c r="A104" s="123" t="s">
        <v>140</v>
      </c>
      <c r="B104" s="157" t="s">
        <v>44</v>
      </c>
      <c r="C104" s="125" t="s">
        <v>28</v>
      </c>
      <c r="D104" s="158">
        <v>292776</v>
      </c>
      <c r="E104" s="142">
        <v>50</v>
      </c>
      <c r="F104" s="128">
        <v>21.19</v>
      </c>
      <c r="G104" s="129">
        <v>1059.5</v>
      </c>
      <c r="H104" s="34"/>
      <c r="I104" s="41" t="e">
        <f>SUM(#REF!)</f>
        <v>#REF!</v>
      </c>
    </row>
    <row r="105" spans="1:9" ht="18" x14ac:dyDescent="0.25">
      <c r="A105" s="130"/>
      <c r="B105" s="143"/>
      <c r="C105" s="116"/>
      <c r="D105" s="138"/>
      <c r="E105" s="116"/>
      <c r="F105" s="133"/>
      <c r="G105" s="133"/>
      <c r="H105" s="34"/>
      <c r="I105" s="41" t="e">
        <f>SUM(#REF!)</f>
        <v>#REF!</v>
      </c>
    </row>
    <row r="106" spans="1:9" ht="18" x14ac:dyDescent="0.25">
      <c r="A106" s="130"/>
      <c r="B106" s="116"/>
      <c r="C106" s="116"/>
      <c r="D106" s="138"/>
      <c r="E106" s="116"/>
      <c r="F106" s="129" t="s">
        <v>7</v>
      </c>
      <c r="G106" s="129" t="s">
        <v>8</v>
      </c>
      <c r="H106" s="34"/>
      <c r="I106" s="41" t="e">
        <f>SUM(#REF!)</f>
        <v>#REF!</v>
      </c>
    </row>
    <row r="107" spans="1:9" ht="18" x14ac:dyDescent="0.2">
      <c r="A107" s="139" t="s">
        <v>0</v>
      </c>
      <c r="B107" s="119" t="s">
        <v>1</v>
      </c>
      <c r="C107" s="119" t="s">
        <v>2</v>
      </c>
      <c r="D107" s="120" t="s">
        <v>10</v>
      </c>
      <c r="E107" s="120" t="s">
        <v>3</v>
      </c>
      <c r="F107" s="140"/>
      <c r="G107" s="141"/>
      <c r="H107" s="39"/>
      <c r="I107" s="41" t="e">
        <f>SUM(#REF!)</f>
        <v>#REF!</v>
      </c>
    </row>
    <row r="108" spans="1:9" ht="111" customHeight="1" x14ac:dyDescent="0.25">
      <c r="A108" s="123" t="s">
        <v>141</v>
      </c>
      <c r="B108" s="157" t="s">
        <v>45</v>
      </c>
      <c r="C108" s="125" t="s">
        <v>46</v>
      </c>
      <c r="D108" s="159">
        <v>364247</v>
      </c>
      <c r="E108" s="142">
        <v>100</v>
      </c>
      <c r="F108" s="128">
        <v>8.4499999999999993</v>
      </c>
      <c r="G108" s="129">
        <v>844.99999999999989</v>
      </c>
      <c r="H108" s="34"/>
      <c r="I108" s="41" t="e">
        <f>SUM(#REF!)</f>
        <v>#REF!</v>
      </c>
    </row>
    <row r="109" spans="1:9" ht="18" x14ac:dyDescent="0.25">
      <c r="A109" s="130"/>
      <c r="B109" s="143"/>
      <c r="C109" s="116"/>
      <c r="D109" s="138"/>
      <c r="E109" s="116"/>
      <c r="F109" s="133"/>
      <c r="G109" s="133"/>
      <c r="H109" s="34"/>
      <c r="I109" s="41" t="e">
        <f>SUM(#REF!)</f>
        <v>#REF!</v>
      </c>
    </row>
    <row r="110" spans="1:9" ht="18" x14ac:dyDescent="0.25">
      <c r="A110" s="130"/>
      <c r="B110" s="143"/>
      <c r="C110" s="116"/>
      <c r="D110" s="138"/>
      <c r="E110" s="116"/>
      <c r="F110" s="133"/>
      <c r="G110" s="133"/>
      <c r="H110" s="34"/>
      <c r="I110" s="41" t="e">
        <f>SUM(#REF!)</f>
        <v>#REF!</v>
      </c>
    </row>
    <row r="111" spans="1:9" ht="18" x14ac:dyDescent="0.25">
      <c r="A111" s="130"/>
      <c r="B111" s="116"/>
      <c r="C111" s="116"/>
      <c r="D111" s="138"/>
      <c r="E111" s="116"/>
      <c r="F111" s="129" t="s">
        <v>7</v>
      </c>
      <c r="G111" s="129" t="s">
        <v>8</v>
      </c>
      <c r="H111" s="34"/>
      <c r="I111" s="41" t="e">
        <f>SUM(#REF!)</f>
        <v>#REF!</v>
      </c>
    </row>
    <row r="112" spans="1:9" ht="18" x14ac:dyDescent="0.2">
      <c r="A112" s="139" t="s">
        <v>0</v>
      </c>
      <c r="B112" s="119" t="s">
        <v>1</v>
      </c>
      <c r="C112" s="119" t="s">
        <v>2</v>
      </c>
      <c r="D112" s="120" t="s">
        <v>10</v>
      </c>
      <c r="E112" s="120" t="s">
        <v>3</v>
      </c>
      <c r="F112" s="140"/>
      <c r="G112" s="141"/>
      <c r="H112" s="39"/>
      <c r="I112" s="41" t="e">
        <f>SUM(#REF!)</f>
        <v>#REF!</v>
      </c>
    </row>
    <row r="113" spans="1:9" ht="93.75" customHeight="1" x14ac:dyDescent="0.25">
      <c r="A113" s="123" t="s">
        <v>142</v>
      </c>
      <c r="B113" s="157" t="s">
        <v>47</v>
      </c>
      <c r="C113" s="154" t="s">
        <v>12</v>
      </c>
      <c r="D113" s="156">
        <v>439982</v>
      </c>
      <c r="E113" s="142">
        <v>200</v>
      </c>
      <c r="F113" s="128">
        <v>1.46</v>
      </c>
      <c r="G113" s="129">
        <v>292</v>
      </c>
      <c r="H113" s="34"/>
      <c r="I113" s="41" t="e">
        <f>SUM(#REF!)</f>
        <v>#REF!</v>
      </c>
    </row>
    <row r="114" spans="1:9" ht="18" x14ac:dyDescent="0.25">
      <c r="A114" s="130"/>
      <c r="B114" s="143"/>
      <c r="C114" s="116"/>
      <c r="D114" s="138"/>
      <c r="E114" s="116"/>
      <c r="F114" s="133"/>
      <c r="G114" s="133"/>
      <c r="H114" s="34"/>
      <c r="I114" s="41" t="e">
        <f>SUM(#REF!)</f>
        <v>#REF!</v>
      </c>
    </row>
    <row r="115" spans="1:9" ht="18" x14ac:dyDescent="0.25">
      <c r="A115" s="130"/>
      <c r="B115" s="143"/>
      <c r="C115" s="116"/>
      <c r="D115" s="138"/>
      <c r="E115" s="116"/>
      <c r="F115" s="133"/>
      <c r="G115" s="133"/>
      <c r="H115" s="34"/>
      <c r="I115" s="41" t="e">
        <f>SUM(#REF!)</f>
        <v>#REF!</v>
      </c>
    </row>
    <row r="116" spans="1:9" ht="18" x14ac:dyDescent="0.25">
      <c r="A116" s="130"/>
      <c r="B116" s="116"/>
      <c r="C116" s="116"/>
      <c r="D116" s="138"/>
      <c r="E116" s="116"/>
      <c r="F116" s="129" t="s">
        <v>7</v>
      </c>
      <c r="G116" s="129" t="s">
        <v>8</v>
      </c>
      <c r="H116" s="34"/>
      <c r="I116" s="41" t="e">
        <f>SUM(#REF!)</f>
        <v>#REF!</v>
      </c>
    </row>
    <row r="117" spans="1:9" ht="18" x14ac:dyDescent="0.2">
      <c r="A117" s="139" t="s">
        <v>0</v>
      </c>
      <c r="B117" s="119" t="s">
        <v>1</v>
      </c>
      <c r="C117" s="119" t="s">
        <v>2</v>
      </c>
      <c r="D117" s="120" t="s">
        <v>10</v>
      </c>
      <c r="E117" s="120" t="s">
        <v>3</v>
      </c>
      <c r="F117" s="140"/>
      <c r="G117" s="141"/>
      <c r="H117" s="39"/>
      <c r="I117" s="41" t="e">
        <f>SUM(#REF!)</f>
        <v>#REF!</v>
      </c>
    </row>
    <row r="118" spans="1:9" ht="131.25" customHeight="1" x14ac:dyDescent="0.25">
      <c r="A118" s="123" t="s">
        <v>143</v>
      </c>
      <c r="B118" s="160" t="s">
        <v>48</v>
      </c>
      <c r="C118" s="125" t="s">
        <v>113</v>
      </c>
      <c r="D118" s="161">
        <v>451751</v>
      </c>
      <c r="E118" s="142">
        <v>10</v>
      </c>
      <c r="F118" s="128">
        <v>1.6</v>
      </c>
      <c r="G118" s="129">
        <v>16</v>
      </c>
      <c r="H118" s="34"/>
      <c r="I118" s="41" t="e">
        <f>SUM(#REF!)</f>
        <v>#REF!</v>
      </c>
    </row>
    <row r="119" spans="1:9" ht="18" x14ac:dyDescent="0.25">
      <c r="A119" s="130"/>
      <c r="B119" s="143"/>
      <c r="C119" s="116"/>
      <c r="D119" s="138"/>
      <c r="E119" s="116"/>
      <c r="F119" s="133"/>
      <c r="G119" s="133"/>
      <c r="H119" s="34"/>
      <c r="I119" s="41" t="e">
        <f>SUM(#REF!)</f>
        <v>#REF!</v>
      </c>
    </row>
    <row r="120" spans="1:9" ht="18" x14ac:dyDescent="0.25">
      <c r="A120" s="130"/>
      <c r="B120" s="143"/>
      <c r="C120" s="116"/>
      <c r="D120" s="138"/>
      <c r="E120" s="116"/>
      <c r="F120" s="133"/>
      <c r="G120" s="133"/>
      <c r="H120" s="34"/>
      <c r="I120" s="41" t="e">
        <f>SUM(#REF!)</f>
        <v>#REF!</v>
      </c>
    </row>
    <row r="121" spans="1:9" ht="18" x14ac:dyDescent="0.25">
      <c r="A121" s="130"/>
      <c r="B121" s="116"/>
      <c r="C121" s="116"/>
      <c r="D121" s="138"/>
      <c r="E121" s="116"/>
      <c r="F121" s="129" t="s">
        <v>7</v>
      </c>
      <c r="G121" s="129" t="s">
        <v>8</v>
      </c>
      <c r="H121" s="34"/>
      <c r="I121" s="41" t="e">
        <f>SUM(#REF!)</f>
        <v>#REF!</v>
      </c>
    </row>
    <row r="122" spans="1:9" ht="18.75" thickBot="1" x14ac:dyDescent="0.25">
      <c r="A122" s="139" t="s">
        <v>0</v>
      </c>
      <c r="B122" s="119" t="s">
        <v>1</v>
      </c>
      <c r="C122" s="119" t="s">
        <v>2</v>
      </c>
      <c r="D122" s="120" t="s">
        <v>10</v>
      </c>
      <c r="E122" s="120" t="s">
        <v>3</v>
      </c>
      <c r="F122" s="140"/>
      <c r="G122" s="141"/>
      <c r="H122" s="39"/>
      <c r="I122" s="41" t="e">
        <f>SUM(#REF!)</f>
        <v>#REF!</v>
      </c>
    </row>
    <row r="123" spans="1:9" ht="102" customHeight="1" x14ac:dyDescent="0.25">
      <c r="A123" s="123" t="s">
        <v>144</v>
      </c>
      <c r="B123" s="162" t="s">
        <v>49</v>
      </c>
      <c r="C123" s="154" t="s">
        <v>12</v>
      </c>
      <c r="D123" s="156">
        <v>429829</v>
      </c>
      <c r="E123" s="142">
        <v>540</v>
      </c>
      <c r="F123" s="128">
        <v>2.46</v>
      </c>
      <c r="G123" s="129">
        <v>1328.4</v>
      </c>
      <c r="H123" s="34"/>
      <c r="I123" s="41" t="e">
        <f>SUM(#REF!)</f>
        <v>#REF!</v>
      </c>
    </row>
    <row r="124" spans="1:9" ht="18" x14ac:dyDescent="0.25">
      <c r="A124" s="130"/>
      <c r="B124" s="143"/>
      <c r="C124" s="116"/>
      <c r="D124" s="138"/>
      <c r="E124" s="116"/>
      <c r="F124" s="133"/>
      <c r="G124" s="133"/>
      <c r="H124" s="34"/>
      <c r="I124" s="41" t="e">
        <f>SUM(#REF!)</f>
        <v>#REF!</v>
      </c>
    </row>
    <row r="125" spans="1:9" ht="18" x14ac:dyDescent="0.25">
      <c r="A125" s="130"/>
      <c r="B125" s="143"/>
      <c r="C125" s="116"/>
      <c r="D125" s="138"/>
      <c r="E125" s="116"/>
      <c r="F125" s="133"/>
      <c r="G125" s="133"/>
      <c r="H125" s="34"/>
      <c r="I125" s="41" t="e">
        <f>SUM(#REF!)</f>
        <v>#REF!</v>
      </c>
    </row>
    <row r="126" spans="1:9" ht="18" x14ac:dyDescent="0.25">
      <c r="A126" s="130"/>
      <c r="B126" s="116"/>
      <c r="C126" s="116"/>
      <c r="D126" s="138"/>
      <c r="E126" s="116"/>
      <c r="F126" s="129" t="s">
        <v>7</v>
      </c>
      <c r="G126" s="129" t="s">
        <v>8</v>
      </c>
      <c r="H126" s="34"/>
      <c r="I126" s="41" t="e">
        <f>SUM(#REF!)</f>
        <v>#REF!</v>
      </c>
    </row>
    <row r="127" spans="1:9" ht="18" x14ac:dyDescent="0.2">
      <c r="A127" s="139" t="s">
        <v>0</v>
      </c>
      <c r="B127" s="119" t="s">
        <v>1</v>
      </c>
      <c r="C127" s="119" t="s">
        <v>2</v>
      </c>
      <c r="D127" s="120" t="s">
        <v>10</v>
      </c>
      <c r="E127" s="120" t="s">
        <v>3</v>
      </c>
      <c r="F127" s="140"/>
      <c r="G127" s="141"/>
      <c r="H127" s="39"/>
      <c r="I127" s="41" t="e">
        <f>SUM(#REF!)</f>
        <v>#REF!</v>
      </c>
    </row>
    <row r="128" spans="1:9" ht="227.25" customHeight="1" x14ac:dyDescent="0.25">
      <c r="A128" s="123" t="s">
        <v>145</v>
      </c>
      <c r="B128" s="163" t="s">
        <v>50</v>
      </c>
      <c r="C128" s="125" t="s">
        <v>51</v>
      </c>
      <c r="D128" s="155">
        <v>324449</v>
      </c>
      <c r="E128" s="142">
        <v>50</v>
      </c>
      <c r="F128" s="128">
        <v>38.19</v>
      </c>
      <c r="G128" s="129">
        <v>1909.5</v>
      </c>
      <c r="H128" s="34"/>
      <c r="I128" s="41" t="e">
        <f>SUM(#REF!)</f>
        <v>#REF!</v>
      </c>
    </row>
    <row r="129" spans="1:9" ht="18" x14ac:dyDescent="0.25">
      <c r="A129" s="130"/>
      <c r="B129" s="143"/>
      <c r="C129" s="116"/>
      <c r="D129" s="138"/>
      <c r="E129" s="116"/>
      <c r="F129" s="133"/>
      <c r="G129" s="133"/>
      <c r="H129" s="34"/>
      <c r="I129" s="41" t="e">
        <f>SUM(#REF!)</f>
        <v>#REF!</v>
      </c>
    </row>
    <row r="130" spans="1:9" ht="18" x14ac:dyDescent="0.25">
      <c r="A130" s="130"/>
      <c r="B130" s="143"/>
      <c r="C130" s="116"/>
      <c r="D130" s="138"/>
      <c r="E130" s="116"/>
      <c r="F130" s="133"/>
      <c r="G130" s="133"/>
      <c r="H130" s="34"/>
      <c r="I130" s="41" t="e">
        <f>SUM(#REF!)</f>
        <v>#REF!</v>
      </c>
    </row>
    <row r="131" spans="1:9" ht="18" x14ac:dyDescent="0.25">
      <c r="A131" s="130"/>
      <c r="B131" s="116"/>
      <c r="C131" s="116"/>
      <c r="D131" s="138"/>
      <c r="E131" s="116"/>
      <c r="F131" s="129" t="s">
        <v>7</v>
      </c>
      <c r="G131" s="129" t="s">
        <v>8</v>
      </c>
      <c r="H131" s="34"/>
      <c r="I131" s="41" t="e">
        <f>SUM(#REF!)</f>
        <v>#REF!</v>
      </c>
    </row>
    <row r="132" spans="1:9" ht="18" x14ac:dyDescent="0.2">
      <c r="A132" s="139" t="s">
        <v>0</v>
      </c>
      <c r="B132" s="119" t="s">
        <v>1</v>
      </c>
      <c r="C132" s="119" t="s">
        <v>2</v>
      </c>
      <c r="D132" s="120" t="s">
        <v>10</v>
      </c>
      <c r="E132" s="120" t="s">
        <v>3</v>
      </c>
      <c r="F132" s="140"/>
      <c r="G132" s="141"/>
      <c r="H132" s="39"/>
      <c r="I132" s="41" t="e">
        <f>SUM(#REF!)</f>
        <v>#REF!</v>
      </c>
    </row>
    <row r="133" spans="1:9" ht="100.5" customHeight="1" x14ac:dyDescent="0.25">
      <c r="A133" s="123" t="s">
        <v>146</v>
      </c>
      <c r="B133" s="157" t="s">
        <v>52</v>
      </c>
      <c r="C133" s="142" t="s">
        <v>11</v>
      </c>
      <c r="D133" s="142">
        <v>467347</v>
      </c>
      <c r="E133" s="142">
        <v>2500</v>
      </c>
      <c r="F133" s="128">
        <v>0.67</v>
      </c>
      <c r="G133" s="129">
        <v>1675</v>
      </c>
      <c r="H133" s="34"/>
      <c r="I133" s="41" t="e">
        <f>SUM(#REF!)</f>
        <v>#REF!</v>
      </c>
    </row>
    <row r="134" spans="1:9" ht="18" x14ac:dyDescent="0.25">
      <c r="A134" s="130"/>
      <c r="B134" s="143"/>
      <c r="C134" s="116"/>
      <c r="D134" s="138"/>
      <c r="E134" s="116"/>
      <c r="F134" s="133"/>
      <c r="G134" s="133"/>
      <c r="H134" s="34"/>
      <c r="I134" s="41" t="e">
        <f>SUM(#REF!)</f>
        <v>#REF!</v>
      </c>
    </row>
    <row r="135" spans="1:9" ht="18" x14ac:dyDescent="0.25">
      <c r="A135" s="130"/>
      <c r="B135" s="143"/>
      <c r="C135" s="116"/>
      <c r="D135" s="138"/>
      <c r="E135" s="116"/>
      <c r="F135" s="133"/>
      <c r="G135" s="133"/>
      <c r="H135" s="34"/>
      <c r="I135" s="41" t="e">
        <f>SUM(#REF!)</f>
        <v>#REF!</v>
      </c>
    </row>
    <row r="136" spans="1:9" ht="18" x14ac:dyDescent="0.25">
      <c r="A136" s="130"/>
      <c r="B136" s="116"/>
      <c r="C136" s="116"/>
      <c r="D136" s="138"/>
      <c r="E136" s="116"/>
      <c r="F136" s="129" t="s">
        <v>7</v>
      </c>
      <c r="G136" s="129" t="s">
        <v>8</v>
      </c>
      <c r="H136" s="34"/>
      <c r="I136" s="41" t="e">
        <f>SUM(#REF!)</f>
        <v>#REF!</v>
      </c>
    </row>
    <row r="137" spans="1:9" ht="18" x14ac:dyDescent="0.2">
      <c r="A137" s="139" t="s">
        <v>0</v>
      </c>
      <c r="B137" s="119" t="s">
        <v>1</v>
      </c>
      <c r="C137" s="119" t="s">
        <v>2</v>
      </c>
      <c r="D137" s="120" t="s">
        <v>10</v>
      </c>
      <c r="E137" s="120" t="s">
        <v>3</v>
      </c>
      <c r="F137" s="140"/>
      <c r="G137" s="141"/>
      <c r="H137" s="39"/>
      <c r="I137" s="41" t="e">
        <f>SUM(#REF!)</f>
        <v>#REF!</v>
      </c>
    </row>
    <row r="138" spans="1:9" ht="138" customHeight="1" x14ac:dyDescent="0.25">
      <c r="A138" s="123" t="s">
        <v>147</v>
      </c>
      <c r="B138" s="163" t="s">
        <v>54</v>
      </c>
      <c r="C138" s="125" t="s">
        <v>53</v>
      </c>
      <c r="D138" s="156">
        <v>401408</v>
      </c>
      <c r="E138" s="142">
        <v>70</v>
      </c>
      <c r="F138" s="128">
        <v>4.3600000000000003</v>
      </c>
      <c r="G138" s="129">
        <v>305.20000000000005</v>
      </c>
      <c r="H138" s="34"/>
      <c r="I138" s="41" t="e">
        <f>SUM(#REF!)</f>
        <v>#REF!</v>
      </c>
    </row>
    <row r="139" spans="1:9" ht="18" x14ac:dyDescent="0.25">
      <c r="A139" s="130"/>
      <c r="B139" s="143"/>
      <c r="C139" s="116"/>
      <c r="D139" s="138"/>
      <c r="E139" s="116"/>
      <c r="F139" s="133"/>
      <c r="G139" s="133"/>
      <c r="H139" s="34"/>
      <c r="I139" s="41" t="e">
        <f>SUM(#REF!)</f>
        <v>#REF!</v>
      </c>
    </row>
    <row r="140" spans="1:9" ht="18" x14ac:dyDescent="0.25">
      <c r="A140" s="130"/>
      <c r="B140" s="143"/>
      <c r="C140" s="116"/>
      <c r="D140" s="138"/>
      <c r="E140" s="116"/>
      <c r="F140" s="133"/>
      <c r="G140" s="133"/>
      <c r="H140" s="34"/>
      <c r="I140" s="41" t="e">
        <f>SUM(#REF!)</f>
        <v>#REF!</v>
      </c>
    </row>
    <row r="141" spans="1:9" ht="18" x14ac:dyDescent="0.25">
      <c r="A141" s="130"/>
      <c r="B141" s="116"/>
      <c r="C141" s="116"/>
      <c r="D141" s="138"/>
      <c r="E141" s="116"/>
      <c r="F141" s="129" t="s">
        <v>7</v>
      </c>
      <c r="G141" s="129" t="s">
        <v>8</v>
      </c>
      <c r="H141" s="34"/>
      <c r="I141" s="41" t="e">
        <f>SUM(#REF!)</f>
        <v>#REF!</v>
      </c>
    </row>
    <row r="142" spans="1:9" ht="18.75" thickBot="1" x14ac:dyDescent="0.25">
      <c r="A142" s="139" t="s">
        <v>0</v>
      </c>
      <c r="B142" s="119" t="s">
        <v>1</v>
      </c>
      <c r="C142" s="119" t="s">
        <v>2</v>
      </c>
      <c r="D142" s="120" t="s">
        <v>5</v>
      </c>
      <c r="E142" s="120" t="s">
        <v>3</v>
      </c>
      <c r="F142" s="140"/>
      <c r="G142" s="141"/>
      <c r="H142" s="39"/>
      <c r="I142" s="41" t="e">
        <f>SUM(#REF!)</f>
        <v>#REF!</v>
      </c>
    </row>
    <row r="143" spans="1:9" ht="93" customHeight="1" x14ac:dyDescent="0.25">
      <c r="A143" s="123" t="s">
        <v>148</v>
      </c>
      <c r="B143" s="163" t="s">
        <v>55</v>
      </c>
      <c r="C143" s="154" t="s">
        <v>12</v>
      </c>
      <c r="D143" s="164">
        <v>473345</v>
      </c>
      <c r="E143" s="142">
        <v>500</v>
      </c>
      <c r="F143" s="128">
        <v>2.44</v>
      </c>
      <c r="G143" s="129">
        <v>1220</v>
      </c>
      <c r="H143" s="34"/>
      <c r="I143" s="41" t="e">
        <f>SUM(#REF!)</f>
        <v>#REF!</v>
      </c>
    </row>
    <row r="144" spans="1:9" ht="18" x14ac:dyDescent="0.25">
      <c r="A144" s="130"/>
      <c r="B144" s="143"/>
      <c r="C144" s="116"/>
      <c r="D144" s="138"/>
      <c r="E144" s="116"/>
      <c r="F144" s="133"/>
      <c r="G144" s="133"/>
      <c r="H144" s="34"/>
      <c r="I144" s="41" t="e">
        <f>SUM(#REF!)</f>
        <v>#REF!</v>
      </c>
    </row>
    <row r="145" spans="1:9" ht="18" x14ac:dyDescent="0.25">
      <c r="A145" s="130"/>
      <c r="B145" s="143"/>
      <c r="C145" s="116"/>
      <c r="D145" s="138"/>
      <c r="E145" s="116"/>
      <c r="F145" s="133"/>
      <c r="G145" s="133"/>
      <c r="H145" s="34"/>
      <c r="I145" s="41" t="e">
        <f>SUM(#REF!)</f>
        <v>#REF!</v>
      </c>
    </row>
    <row r="146" spans="1:9" ht="18" x14ac:dyDescent="0.25">
      <c r="A146" s="130"/>
      <c r="B146" s="116"/>
      <c r="C146" s="116"/>
      <c r="D146" s="138"/>
      <c r="E146" s="116"/>
      <c r="F146" s="129" t="s">
        <v>7</v>
      </c>
      <c r="G146" s="129" t="s">
        <v>8</v>
      </c>
      <c r="H146" s="34"/>
      <c r="I146" s="41" t="e">
        <f>SUM(#REF!)</f>
        <v>#REF!</v>
      </c>
    </row>
    <row r="147" spans="1:9" ht="18" x14ac:dyDescent="0.2">
      <c r="A147" s="139" t="s">
        <v>0</v>
      </c>
      <c r="B147" s="119" t="s">
        <v>1</v>
      </c>
      <c r="C147" s="119" t="s">
        <v>2</v>
      </c>
      <c r="D147" s="120" t="s">
        <v>10</v>
      </c>
      <c r="E147" s="120" t="s">
        <v>3</v>
      </c>
      <c r="F147" s="140"/>
      <c r="G147" s="141"/>
      <c r="H147" s="39"/>
      <c r="I147" s="41" t="e">
        <f>SUM(#REF!)</f>
        <v>#REF!</v>
      </c>
    </row>
    <row r="148" spans="1:9" ht="84.75" customHeight="1" x14ac:dyDescent="0.25">
      <c r="A148" s="123" t="s">
        <v>149</v>
      </c>
      <c r="B148" s="157" t="s">
        <v>14</v>
      </c>
      <c r="C148" s="154" t="s">
        <v>12</v>
      </c>
      <c r="D148" s="159">
        <v>473177</v>
      </c>
      <c r="E148" s="142">
        <v>2000</v>
      </c>
      <c r="F148" s="128">
        <v>0.56999999999999995</v>
      </c>
      <c r="G148" s="129">
        <v>1140</v>
      </c>
      <c r="H148" s="34"/>
      <c r="I148" s="41" t="e">
        <f>SUM(#REF!)</f>
        <v>#REF!</v>
      </c>
    </row>
    <row r="149" spans="1:9" ht="18" x14ac:dyDescent="0.25">
      <c r="A149" s="130"/>
      <c r="B149" s="143"/>
      <c r="C149" s="116"/>
      <c r="D149" s="138"/>
      <c r="E149" s="116"/>
      <c r="F149" s="133"/>
      <c r="G149" s="133"/>
      <c r="H149" s="34"/>
      <c r="I149" s="41" t="e">
        <f>SUM(#REF!)</f>
        <v>#REF!</v>
      </c>
    </row>
    <row r="150" spans="1:9" ht="18" x14ac:dyDescent="0.25">
      <c r="A150" s="130"/>
      <c r="B150" s="143"/>
      <c r="C150" s="116"/>
      <c r="D150" s="138"/>
      <c r="E150" s="116"/>
      <c r="F150" s="133"/>
      <c r="G150" s="133"/>
      <c r="H150" s="34"/>
      <c r="I150" s="41" t="e">
        <f>SUM(#REF!)</f>
        <v>#REF!</v>
      </c>
    </row>
    <row r="151" spans="1:9" ht="18" x14ac:dyDescent="0.25">
      <c r="A151" s="130"/>
      <c r="B151" s="116"/>
      <c r="C151" s="116"/>
      <c r="D151" s="138"/>
      <c r="E151" s="116"/>
      <c r="F151" s="129" t="s">
        <v>7</v>
      </c>
      <c r="G151" s="129" t="s">
        <v>8</v>
      </c>
      <c r="H151" s="34"/>
      <c r="I151" s="41" t="e">
        <f>SUM(#REF!)</f>
        <v>#REF!</v>
      </c>
    </row>
    <row r="152" spans="1:9" ht="18" x14ac:dyDescent="0.2">
      <c r="A152" s="139" t="s">
        <v>0</v>
      </c>
      <c r="B152" s="119" t="s">
        <v>1</v>
      </c>
      <c r="C152" s="119" t="s">
        <v>2</v>
      </c>
      <c r="D152" s="120" t="s">
        <v>10</v>
      </c>
      <c r="E152" s="120" t="s">
        <v>3</v>
      </c>
      <c r="F152" s="140"/>
      <c r="G152" s="141"/>
      <c r="H152" s="39"/>
      <c r="I152" s="41" t="e">
        <f>SUM(#REF!)</f>
        <v>#REF!</v>
      </c>
    </row>
    <row r="153" spans="1:9" ht="99" customHeight="1" x14ac:dyDescent="0.25">
      <c r="A153" s="123" t="s">
        <v>150</v>
      </c>
      <c r="B153" s="165" t="s">
        <v>56</v>
      </c>
      <c r="C153" s="154" t="s">
        <v>12</v>
      </c>
      <c r="D153" s="156">
        <v>235649</v>
      </c>
      <c r="E153" s="142">
        <v>2000</v>
      </c>
      <c r="F153" s="128">
        <v>0.64</v>
      </c>
      <c r="G153" s="129">
        <v>1280</v>
      </c>
      <c r="H153" s="34"/>
      <c r="I153" s="41" t="e">
        <f>SUM(#REF!)</f>
        <v>#REF!</v>
      </c>
    </row>
    <row r="154" spans="1:9" ht="18" x14ac:dyDescent="0.25">
      <c r="A154" s="130"/>
      <c r="B154" s="143"/>
      <c r="C154" s="116"/>
      <c r="D154" s="138"/>
      <c r="E154" s="116"/>
      <c r="F154" s="133"/>
      <c r="G154" s="133"/>
      <c r="H154" s="34"/>
      <c r="I154" s="41" t="e">
        <f>SUM(#REF!)</f>
        <v>#REF!</v>
      </c>
    </row>
    <row r="155" spans="1:9" ht="18" x14ac:dyDescent="0.25">
      <c r="A155" s="130"/>
      <c r="B155" s="143"/>
      <c r="C155" s="116"/>
      <c r="D155" s="138"/>
      <c r="E155" s="116"/>
      <c r="F155" s="133"/>
      <c r="G155" s="133"/>
      <c r="H155" s="34"/>
      <c r="I155" s="41" t="e">
        <f>SUM(#REF!)</f>
        <v>#REF!</v>
      </c>
    </row>
    <row r="156" spans="1:9" ht="18" x14ac:dyDescent="0.25">
      <c r="A156" s="130"/>
      <c r="B156" s="116"/>
      <c r="C156" s="116"/>
      <c r="D156" s="138"/>
      <c r="E156" s="116"/>
      <c r="F156" s="129" t="s">
        <v>7</v>
      </c>
      <c r="G156" s="129" t="s">
        <v>8</v>
      </c>
      <c r="H156" s="34"/>
      <c r="I156" s="41" t="e">
        <f>SUM(#REF!)</f>
        <v>#REF!</v>
      </c>
    </row>
    <row r="157" spans="1:9" ht="18" x14ac:dyDescent="0.2">
      <c r="A157" s="139" t="s">
        <v>0</v>
      </c>
      <c r="B157" s="119" t="s">
        <v>1</v>
      </c>
      <c r="C157" s="119" t="s">
        <v>2</v>
      </c>
      <c r="D157" s="120" t="s">
        <v>10</v>
      </c>
      <c r="E157" s="120" t="s">
        <v>3</v>
      </c>
      <c r="F157" s="140"/>
      <c r="G157" s="141"/>
      <c r="H157" s="39"/>
      <c r="I157" s="41" t="e">
        <f>SUM(#REF!)</f>
        <v>#REF!</v>
      </c>
    </row>
    <row r="158" spans="1:9" ht="135" customHeight="1" x14ac:dyDescent="0.25">
      <c r="A158" s="123" t="s">
        <v>151</v>
      </c>
      <c r="B158" s="157" t="s">
        <v>58</v>
      </c>
      <c r="C158" s="125" t="s">
        <v>57</v>
      </c>
      <c r="D158" s="142">
        <v>315364</v>
      </c>
      <c r="E158" s="142">
        <v>50</v>
      </c>
      <c r="F158" s="128">
        <v>49.18</v>
      </c>
      <c r="G158" s="129">
        <v>2459</v>
      </c>
      <c r="H158" s="34"/>
      <c r="I158" s="41" t="e">
        <f>SUM(#REF!)</f>
        <v>#REF!</v>
      </c>
    </row>
    <row r="159" spans="1:9" ht="18" x14ac:dyDescent="0.25">
      <c r="A159" s="130"/>
      <c r="B159" s="143"/>
      <c r="C159" s="116"/>
      <c r="D159" s="138"/>
      <c r="E159" s="116"/>
      <c r="F159" s="133"/>
      <c r="G159" s="133"/>
      <c r="H159" s="34"/>
      <c r="I159" s="41" t="e">
        <f>SUM(#REF!)</f>
        <v>#REF!</v>
      </c>
    </row>
    <row r="160" spans="1:9" ht="18" x14ac:dyDescent="0.25">
      <c r="A160" s="130"/>
      <c r="B160" s="143"/>
      <c r="C160" s="116"/>
      <c r="D160" s="138"/>
      <c r="E160" s="116"/>
      <c r="F160" s="133"/>
      <c r="G160" s="133"/>
      <c r="H160" s="34"/>
      <c r="I160" s="41" t="e">
        <f>SUM(#REF!)</f>
        <v>#REF!</v>
      </c>
    </row>
    <row r="161" spans="1:9" ht="18" x14ac:dyDescent="0.25">
      <c r="A161" s="130"/>
      <c r="B161" s="116"/>
      <c r="C161" s="116"/>
      <c r="D161" s="138"/>
      <c r="E161" s="116"/>
      <c r="F161" s="129" t="s">
        <v>7</v>
      </c>
      <c r="G161" s="129" t="s">
        <v>8</v>
      </c>
      <c r="H161" s="34"/>
      <c r="I161" s="41" t="e">
        <f>SUM(#REF!)</f>
        <v>#REF!</v>
      </c>
    </row>
    <row r="162" spans="1:9" ht="18.75" thickBot="1" x14ac:dyDescent="0.25">
      <c r="A162" s="139" t="s">
        <v>0</v>
      </c>
      <c r="B162" s="119" t="s">
        <v>1</v>
      </c>
      <c r="C162" s="119" t="s">
        <v>2</v>
      </c>
      <c r="D162" s="120" t="s">
        <v>10</v>
      </c>
      <c r="E162" s="120" t="s">
        <v>3</v>
      </c>
      <c r="F162" s="140"/>
      <c r="G162" s="141"/>
      <c r="H162" s="39"/>
      <c r="I162" s="41" t="e">
        <f>SUM(#REF!)</f>
        <v>#REF!</v>
      </c>
    </row>
    <row r="163" spans="1:9" ht="142.5" customHeight="1" thickBot="1" x14ac:dyDescent="0.3">
      <c r="A163" s="123" t="s">
        <v>152</v>
      </c>
      <c r="B163" s="124" t="s">
        <v>59</v>
      </c>
      <c r="C163" s="154" t="s">
        <v>12</v>
      </c>
      <c r="D163" s="126">
        <v>459357</v>
      </c>
      <c r="E163" s="142">
        <v>50</v>
      </c>
      <c r="F163" s="128">
        <v>0.2</v>
      </c>
      <c r="G163" s="129">
        <v>10</v>
      </c>
      <c r="H163" s="34"/>
      <c r="I163" s="41" t="e">
        <f>SUM(#REF!)</f>
        <v>#REF!</v>
      </c>
    </row>
    <row r="164" spans="1:9" ht="18" x14ac:dyDescent="0.25">
      <c r="A164" s="130"/>
      <c r="B164" s="143"/>
      <c r="C164" s="116"/>
      <c r="D164" s="138"/>
      <c r="E164" s="116"/>
      <c r="F164" s="133"/>
      <c r="G164" s="133"/>
      <c r="H164" s="34"/>
      <c r="I164" s="41" t="e">
        <f>SUM(#REF!)</f>
        <v>#REF!</v>
      </c>
    </row>
    <row r="165" spans="1:9" ht="18" x14ac:dyDescent="0.25">
      <c r="A165" s="130"/>
      <c r="B165" s="143"/>
      <c r="C165" s="116"/>
      <c r="D165" s="138"/>
      <c r="E165" s="116"/>
      <c r="F165" s="133"/>
      <c r="G165" s="133"/>
      <c r="H165" s="34"/>
      <c r="I165" s="41" t="e">
        <f>SUM(#REF!)</f>
        <v>#REF!</v>
      </c>
    </row>
    <row r="166" spans="1:9" ht="18" x14ac:dyDescent="0.25">
      <c r="A166" s="130"/>
      <c r="B166" s="116"/>
      <c r="C166" s="116"/>
      <c r="D166" s="138"/>
      <c r="E166" s="116"/>
      <c r="F166" s="129" t="s">
        <v>7</v>
      </c>
      <c r="G166" s="129" t="s">
        <v>8</v>
      </c>
      <c r="H166" s="34"/>
      <c r="I166" s="41" t="e">
        <f>SUM(#REF!)</f>
        <v>#REF!</v>
      </c>
    </row>
    <row r="167" spans="1:9" ht="18" x14ac:dyDescent="0.2">
      <c r="A167" s="139" t="s">
        <v>0</v>
      </c>
      <c r="B167" s="119" t="s">
        <v>1</v>
      </c>
      <c r="C167" s="119" t="s">
        <v>2</v>
      </c>
      <c r="D167" s="120" t="s">
        <v>10</v>
      </c>
      <c r="E167" s="120" t="s">
        <v>3</v>
      </c>
      <c r="F167" s="140"/>
      <c r="G167" s="141"/>
      <c r="H167" s="39"/>
      <c r="I167" s="41" t="e">
        <f>SUM(#REF!)</f>
        <v>#REF!</v>
      </c>
    </row>
    <row r="168" spans="1:9" ht="133.9" customHeight="1" x14ac:dyDescent="0.25">
      <c r="A168" s="123" t="s">
        <v>153</v>
      </c>
      <c r="B168" s="166" t="s">
        <v>114</v>
      </c>
      <c r="C168" s="154" t="s">
        <v>110</v>
      </c>
      <c r="D168" s="155">
        <v>478020</v>
      </c>
      <c r="E168" s="142">
        <v>50</v>
      </c>
      <c r="F168" s="128">
        <v>1.96</v>
      </c>
      <c r="G168" s="129">
        <v>98</v>
      </c>
      <c r="H168" s="34"/>
      <c r="I168" s="41" t="e">
        <f>SUM(#REF!)</f>
        <v>#REF!</v>
      </c>
    </row>
    <row r="169" spans="1:9" ht="18" x14ac:dyDescent="0.25">
      <c r="A169" s="130"/>
      <c r="B169" s="143"/>
      <c r="C169" s="116"/>
      <c r="D169" s="138"/>
      <c r="E169" s="116"/>
      <c r="F169" s="133"/>
      <c r="G169" s="133"/>
      <c r="H169" s="34"/>
      <c r="I169" s="41" t="e">
        <f>SUM(#REF!)</f>
        <v>#REF!</v>
      </c>
    </row>
    <row r="170" spans="1:9" ht="18" x14ac:dyDescent="0.25">
      <c r="A170" s="130"/>
      <c r="B170" s="116"/>
      <c r="C170" s="116"/>
      <c r="D170" s="138"/>
      <c r="E170" s="116"/>
      <c r="F170" s="129" t="s">
        <v>7</v>
      </c>
      <c r="G170" s="129" t="s">
        <v>8</v>
      </c>
      <c r="H170" s="34"/>
      <c r="I170" s="41" t="e">
        <f>SUM(#REF!)</f>
        <v>#REF!</v>
      </c>
    </row>
    <row r="171" spans="1:9" ht="18.75" thickBot="1" x14ac:dyDescent="0.25">
      <c r="A171" s="139" t="s">
        <v>0</v>
      </c>
      <c r="B171" s="119" t="s">
        <v>1</v>
      </c>
      <c r="C171" s="119" t="s">
        <v>2</v>
      </c>
      <c r="D171" s="120" t="s">
        <v>10</v>
      </c>
      <c r="E171" s="120" t="s">
        <v>3</v>
      </c>
      <c r="F171" s="140"/>
      <c r="G171" s="141"/>
      <c r="H171" s="39"/>
      <c r="I171" s="41" t="e">
        <f>SUM(#REF!)</f>
        <v>#REF!</v>
      </c>
    </row>
    <row r="172" spans="1:9" ht="147" customHeight="1" thickBot="1" x14ac:dyDescent="0.3">
      <c r="A172" s="123" t="s">
        <v>154</v>
      </c>
      <c r="B172" s="124" t="s">
        <v>60</v>
      </c>
      <c r="C172" s="154" t="s">
        <v>12</v>
      </c>
      <c r="D172" s="126">
        <v>289017</v>
      </c>
      <c r="E172" s="142">
        <v>1000</v>
      </c>
      <c r="F172" s="128">
        <v>1.91</v>
      </c>
      <c r="G172" s="129">
        <v>1910</v>
      </c>
      <c r="H172" s="34"/>
      <c r="I172" s="41" t="e">
        <f>SUM(#REF!)</f>
        <v>#REF!</v>
      </c>
    </row>
    <row r="173" spans="1:9" ht="18" x14ac:dyDescent="0.25">
      <c r="A173" s="130"/>
      <c r="B173" s="143"/>
      <c r="C173" s="116"/>
      <c r="D173" s="138"/>
      <c r="E173" s="116"/>
      <c r="F173" s="133"/>
      <c r="G173" s="133"/>
      <c r="H173" s="34"/>
      <c r="I173" s="41" t="e">
        <f>SUM(#REF!)</f>
        <v>#REF!</v>
      </c>
    </row>
    <row r="174" spans="1:9" ht="18" x14ac:dyDescent="0.25">
      <c r="A174" s="130"/>
      <c r="B174" s="143"/>
      <c r="C174" s="116"/>
      <c r="D174" s="138"/>
      <c r="E174" s="116"/>
      <c r="F174" s="133"/>
      <c r="G174" s="133"/>
      <c r="H174" s="34"/>
      <c r="I174" s="41" t="e">
        <f>SUM(#REF!)</f>
        <v>#REF!</v>
      </c>
    </row>
    <row r="175" spans="1:9" ht="18" x14ac:dyDescent="0.25">
      <c r="A175" s="130"/>
      <c r="B175" s="116"/>
      <c r="C175" s="116"/>
      <c r="D175" s="138"/>
      <c r="E175" s="116"/>
      <c r="F175" s="129" t="s">
        <v>7</v>
      </c>
      <c r="G175" s="129" t="s">
        <v>8</v>
      </c>
      <c r="H175" s="34"/>
      <c r="I175" s="41" t="e">
        <f>SUM(#REF!)</f>
        <v>#REF!</v>
      </c>
    </row>
    <row r="176" spans="1:9" ht="18" x14ac:dyDescent="0.2">
      <c r="A176" s="139" t="s">
        <v>0</v>
      </c>
      <c r="B176" s="119" t="s">
        <v>1</v>
      </c>
      <c r="C176" s="119" t="s">
        <v>2</v>
      </c>
      <c r="D176" s="120" t="s">
        <v>10</v>
      </c>
      <c r="E176" s="120" t="s">
        <v>3</v>
      </c>
      <c r="F176" s="140"/>
      <c r="G176" s="141"/>
      <c r="H176" s="39"/>
      <c r="I176" s="41" t="e">
        <f>SUM(#REF!)</f>
        <v>#REF!</v>
      </c>
    </row>
    <row r="177" spans="1:9" ht="78.75" customHeight="1" x14ac:dyDescent="0.25">
      <c r="A177" s="123" t="s">
        <v>155</v>
      </c>
      <c r="B177" s="157" t="s">
        <v>61</v>
      </c>
      <c r="C177" s="154" t="s">
        <v>12</v>
      </c>
      <c r="D177" s="156">
        <v>467552</v>
      </c>
      <c r="E177" s="142">
        <v>1000</v>
      </c>
      <c r="F177" s="128">
        <v>4.96</v>
      </c>
      <c r="G177" s="129">
        <v>4960</v>
      </c>
      <c r="H177" s="34"/>
      <c r="I177" s="41" t="e">
        <f>SUM(#REF!)</f>
        <v>#REF!</v>
      </c>
    </row>
    <row r="178" spans="1:9" ht="18" x14ac:dyDescent="0.25">
      <c r="A178" s="130"/>
      <c r="B178" s="143"/>
      <c r="C178" s="116"/>
      <c r="D178" s="138"/>
      <c r="E178" s="116"/>
      <c r="F178" s="133"/>
      <c r="G178" s="133"/>
      <c r="H178" s="34"/>
      <c r="I178" s="41" t="e">
        <f>SUM(#REF!)</f>
        <v>#REF!</v>
      </c>
    </row>
    <row r="179" spans="1:9" ht="18" x14ac:dyDescent="0.25">
      <c r="A179" s="130"/>
      <c r="B179" s="143"/>
      <c r="C179" s="116"/>
      <c r="D179" s="138"/>
      <c r="E179" s="116"/>
      <c r="F179" s="133"/>
      <c r="G179" s="133"/>
      <c r="H179" s="34"/>
      <c r="I179" s="41" t="e">
        <f>SUM(#REF!)</f>
        <v>#REF!</v>
      </c>
    </row>
    <row r="180" spans="1:9" ht="18" x14ac:dyDescent="0.25">
      <c r="A180" s="130"/>
      <c r="B180" s="116"/>
      <c r="C180" s="116"/>
      <c r="D180" s="138"/>
      <c r="E180" s="116"/>
      <c r="F180" s="129" t="s">
        <v>7</v>
      </c>
      <c r="G180" s="129" t="s">
        <v>8</v>
      </c>
      <c r="H180" s="34"/>
      <c r="I180" s="41" t="e">
        <f>SUM(#REF!)</f>
        <v>#REF!</v>
      </c>
    </row>
    <row r="181" spans="1:9" ht="18.75" thickBot="1" x14ac:dyDescent="0.25">
      <c r="A181" s="139" t="s">
        <v>0</v>
      </c>
      <c r="B181" s="119" t="s">
        <v>1</v>
      </c>
      <c r="C181" s="119" t="s">
        <v>2</v>
      </c>
      <c r="D181" s="120" t="s">
        <v>10</v>
      </c>
      <c r="E181" s="120" t="s">
        <v>3</v>
      </c>
      <c r="F181" s="140"/>
      <c r="G181" s="141"/>
      <c r="H181" s="39"/>
      <c r="I181" s="41" t="e">
        <f>SUM(#REF!)</f>
        <v>#REF!</v>
      </c>
    </row>
    <row r="182" spans="1:9" ht="86.25" customHeight="1" thickBot="1" x14ac:dyDescent="0.3">
      <c r="A182" s="123" t="s">
        <v>156</v>
      </c>
      <c r="B182" s="167" t="s">
        <v>15</v>
      </c>
      <c r="C182" s="154" t="s">
        <v>12</v>
      </c>
      <c r="D182" s="147">
        <v>463240</v>
      </c>
      <c r="E182" s="142">
        <v>1000</v>
      </c>
      <c r="F182" s="128">
        <v>8.8800000000000008</v>
      </c>
      <c r="G182" s="129">
        <v>8880</v>
      </c>
      <c r="H182" s="34"/>
      <c r="I182" s="41" t="e">
        <f>SUM(#REF!)</f>
        <v>#REF!</v>
      </c>
    </row>
    <row r="183" spans="1:9" ht="18" x14ac:dyDescent="0.25">
      <c r="A183" s="130"/>
      <c r="B183" s="143"/>
      <c r="C183" s="116"/>
      <c r="D183" s="138"/>
      <c r="E183" s="116"/>
      <c r="F183" s="133"/>
      <c r="G183" s="133"/>
      <c r="H183" s="34"/>
      <c r="I183" s="41" t="e">
        <f>SUM(#REF!)</f>
        <v>#REF!</v>
      </c>
    </row>
    <row r="184" spans="1:9" ht="18" x14ac:dyDescent="0.25">
      <c r="A184" s="130"/>
      <c r="B184" s="143"/>
      <c r="C184" s="116"/>
      <c r="D184" s="138"/>
      <c r="E184" s="116"/>
      <c r="F184" s="133"/>
      <c r="G184" s="133"/>
      <c r="H184" s="34"/>
      <c r="I184" s="41" t="e">
        <f>SUM(#REF!)</f>
        <v>#REF!</v>
      </c>
    </row>
    <row r="185" spans="1:9" ht="18" x14ac:dyDescent="0.25">
      <c r="A185" s="130"/>
      <c r="B185" s="116"/>
      <c r="C185" s="116"/>
      <c r="D185" s="138"/>
      <c r="E185" s="116"/>
      <c r="F185" s="129" t="s">
        <v>7</v>
      </c>
      <c r="G185" s="129" t="s">
        <v>8</v>
      </c>
      <c r="H185" s="34"/>
      <c r="I185" s="41" t="e">
        <f>SUM(#REF!)</f>
        <v>#REF!</v>
      </c>
    </row>
    <row r="186" spans="1:9" ht="18.75" thickBot="1" x14ac:dyDescent="0.25">
      <c r="A186" s="139" t="s">
        <v>0</v>
      </c>
      <c r="B186" s="119" t="s">
        <v>1</v>
      </c>
      <c r="C186" s="119" t="s">
        <v>2</v>
      </c>
      <c r="D186" s="120" t="s">
        <v>10</v>
      </c>
      <c r="E186" s="120" t="s">
        <v>3</v>
      </c>
      <c r="F186" s="140"/>
      <c r="G186" s="141"/>
      <c r="H186" s="39"/>
      <c r="I186" s="41" t="e">
        <f>SUM(#REF!)</f>
        <v>#REF!</v>
      </c>
    </row>
    <row r="187" spans="1:9" ht="93" customHeight="1" thickBot="1" x14ac:dyDescent="0.3">
      <c r="A187" s="123" t="s">
        <v>157</v>
      </c>
      <c r="B187" s="124" t="s">
        <v>62</v>
      </c>
      <c r="C187" s="154" t="s">
        <v>12</v>
      </c>
      <c r="D187" s="156">
        <v>461963</v>
      </c>
      <c r="E187" s="142">
        <v>500</v>
      </c>
      <c r="F187" s="128">
        <v>4.7300000000000004</v>
      </c>
      <c r="G187" s="129">
        <v>2365</v>
      </c>
      <c r="H187" s="34"/>
      <c r="I187" s="41" t="e">
        <f>SUM(#REF!)</f>
        <v>#REF!</v>
      </c>
    </row>
    <row r="188" spans="1:9" ht="18" x14ac:dyDescent="0.25">
      <c r="A188" s="130"/>
      <c r="B188" s="143"/>
      <c r="C188" s="116"/>
      <c r="D188" s="138"/>
      <c r="E188" s="116"/>
      <c r="F188" s="133"/>
      <c r="G188" s="133"/>
      <c r="H188" s="34"/>
      <c r="I188" s="41" t="e">
        <f>SUM(#REF!)</f>
        <v>#REF!</v>
      </c>
    </row>
    <row r="189" spans="1:9" ht="18" x14ac:dyDescent="0.25">
      <c r="A189" s="130"/>
      <c r="B189" s="143"/>
      <c r="C189" s="116"/>
      <c r="D189" s="138"/>
      <c r="E189" s="116"/>
      <c r="F189" s="133"/>
      <c r="G189" s="133"/>
      <c r="H189" s="34"/>
      <c r="I189" s="41" t="e">
        <f>SUM(#REF!)</f>
        <v>#REF!</v>
      </c>
    </row>
    <row r="190" spans="1:9" ht="18" x14ac:dyDescent="0.25">
      <c r="A190" s="130"/>
      <c r="B190" s="116"/>
      <c r="C190" s="116"/>
      <c r="D190" s="138"/>
      <c r="E190" s="116"/>
      <c r="F190" s="129" t="s">
        <v>7</v>
      </c>
      <c r="G190" s="129" t="s">
        <v>8</v>
      </c>
      <c r="H190" s="34"/>
      <c r="I190" s="41" t="e">
        <f>SUM(#REF!)</f>
        <v>#REF!</v>
      </c>
    </row>
    <row r="191" spans="1:9" ht="18.75" thickBot="1" x14ac:dyDescent="0.25">
      <c r="A191" s="139" t="s">
        <v>0</v>
      </c>
      <c r="B191" s="119" t="s">
        <v>1</v>
      </c>
      <c r="C191" s="119" t="s">
        <v>2</v>
      </c>
      <c r="D191" s="120" t="s">
        <v>10</v>
      </c>
      <c r="E191" s="120" t="s">
        <v>3</v>
      </c>
      <c r="F191" s="140"/>
      <c r="G191" s="141"/>
      <c r="H191" s="39"/>
      <c r="I191" s="41" t="e">
        <f>SUM(#REF!)</f>
        <v>#REF!</v>
      </c>
    </row>
    <row r="192" spans="1:9" ht="72.75" customHeight="1" thickBot="1" x14ac:dyDescent="0.3">
      <c r="A192" s="123" t="s">
        <v>158</v>
      </c>
      <c r="B192" s="124" t="s">
        <v>63</v>
      </c>
      <c r="C192" s="154" t="s">
        <v>64</v>
      </c>
      <c r="D192" s="142">
        <v>304409</v>
      </c>
      <c r="E192" s="142">
        <v>50</v>
      </c>
      <c r="F192" s="128">
        <v>16.149999999999999</v>
      </c>
      <c r="G192" s="129">
        <v>807.49999999999989</v>
      </c>
      <c r="H192" s="34"/>
      <c r="I192" s="41" t="e">
        <f>SUM(#REF!)</f>
        <v>#REF!</v>
      </c>
    </row>
    <row r="193" spans="1:9" ht="18" x14ac:dyDescent="0.25">
      <c r="A193" s="130"/>
      <c r="B193" s="143"/>
      <c r="C193" s="116"/>
      <c r="D193" s="138"/>
      <c r="E193" s="116"/>
      <c r="F193" s="133"/>
      <c r="G193" s="133"/>
      <c r="H193" s="34"/>
      <c r="I193" s="41" t="e">
        <f>SUM(#REF!)</f>
        <v>#REF!</v>
      </c>
    </row>
    <row r="194" spans="1:9" ht="18" x14ac:dyDescent="0.25">
      <c r="A194" s="130"/>
      <c r="B194" s="143"/>
      <c r="C194" s="116"/>
      <c r="D194" s="138"/>
      <c r="E194" s="116"/>
      <c r="F194" s="133"/>
      <c r="G194" s="133"/>
      <c r="H194" s="34"/>
      <c r="I194" s="41" t="e">
        <f>SUM(#REF!)</f>
        <v>#REF!</v>
      </c>
    </row>
    <row r="195" spans="1:9" ht="18" x14ac:dyDescent="0.25">
      <c r="A195" s="130"/>
      <c r="B195" s="116"/>
      <c r="C195" s="116"/>
      <c r="D195" s="138"/>
      <c r="E195" s="116"/>
      <c r="F195" s="129" t="s">
        <v>7</v>
      </c>
      <c r="G195" s="129" t="s">
        <v>8</v>
      </c>
      <c r="H195" s="34"/>
      <c r="I195" s="41" t="e">
        <f>SUM(#REF!)</f>
        <v>#REF!</v>
      </c>
    </row>
    <row r="196" spans="1:9" ht="18.75" thickBot="1" x14ac:dyDescent="0.25">
      <c r="A196" s="139" t="s">
        <v>0</v>
      </c>
      <c r="B196" s="119" t="s">
        <v>1</v>
      </c>
      <c r="C196" s="119" t="s">
        <v>2</v>
      </c>
      <c r="D196" s="120" t="s">
        <v>10</v>
      </c>
      <c r="E196" s="120" t="s">
        <v>3</v>
      </c>
      <c r="F196" s="140"/>
      <c r="G196" s="141"/>
      <c r="H196" s="39"/>
      <c r="I196" s="41" t="e">
        <f>SUM(#REF!)</f>
        <v>#REF!</v>
      </c>
    </row>
    <row r="197" spans="1:9" ht="104.25" customHeight="1" x14ac:dyDescent="0.25">
      <c r="A197" s="123" t="s">
        <v>159</v>
      </c>
      <c r="B197" s="162" t="s">
        <v>65</v>
      </c>
      <c r="C197" s="154" t="s">
        <v>66</v>
      </c>
      <c r="D197" s="156">
        <v>481049</v>
      </c>
      <c r="E197" s="142">
        <v>200</v>
      </c>
      <c r="F197" s="128">
        <v>10.55</v>
      </c>
      <c r="G197" s="129">
        <v>2110</v>
      </c>
      <c r="H197" s="34"/>
      <c r="I197" s="41" t="e">
        <f>SUM(#REF!)</f>
        <v>#REF!</v>
      </c>
    </row>
    <row r="198" spans="1:9" ht="18" x14ac:dyDescent="0.25">
      <c r="A198" s="130"/>
      <c r="B198" s="143"/>
      <c r="C198" s="116"/>
      <c r="D198" s="138"/>
      <c r="E198" s="116"/>
      <c r="F198" s="133"/>
      <c r="G198" s="133"/>
      <c r="H198" s="34"/>
      <c r="I198" s="41" t="e">
        <f>SUM(#REF!)</f>
        <v>#REF!</v>
      </c>
    </row>
    <row r="199" spans="1:9" ht="18" x14ac:dyDescent="0.25">
      <c r="A199" s="130"/>
      <c r="B199" s="143"/>
      <c r="C199" s="116"/>
      <c r="D199" s="138"/>
      <c r="E199" s="116"/>
      <c r="F199" s="133"/>
      <c r="G199" s="133"/>
      <c r="H199" s="34"/>
      <c r="I199" s="41" t="e">
        <f>SUM(#REF!)</f>
        <v>#REF!</v>
      </c>
    </row>
    <row r="200" spans="1:9" ht="18" x14ac:dyDescent="0.25">
      <c r="A200" s="130"/>
      <c r="B200" s="116"/>
      <c r="C200" s="116"/>
      <c r="D200" s="138"/>
      <c r="E200" s="116"/>
      <c r="F200" s="129" t="s">
        <v>7</v>
      </c>
      <c r="G200" s="129" t="s">
        <v>8</v>
      </c>
      <c r="H200" s="34"/>
      <c r="I200" s="41" t="e">
        <f>SUM(#REF!)</f>
        <v>#REF!</v>
      </c>
    </row>
    <row r="201" spans="1:9" ht="18" x14ac:dyDescent="0.2">
      <c r="A201" s="139" t="s">
        <v>0</v>
      </c>
      <c r="B201" s="119" t="s">
        <v>1</v>
      </c>
      <c r="C201" s="119" t="s">
        <v>2</v>
      </c>
      <c r="D201" s="120" t="s">
        <v>10</v>
      </c>
      <c r="E201" s="120" t="s">
        <v>3</v>
      </c>
      <c r="F201" s="140"/>
      <c r="G201" s="141"/>
      <c r="H201" s="39"/>
      <c r="I201" s="41" t="e">
        <f>SUM(#REF!)</f>
        <v>#REF!</v>
      </c>
    </row>
    <row r="202" spans="1:9" ht="161.25" customHeight="1" x14ac:dyDescent="0.25">
      <c r="A202" s="123" t="s">
        <v>160</v>
      </c>
      <c r="B202" s="163" t="s">
        <v>67</v>
      </c>
      <c r="C202" s="154" t="s">
        <v>12</v>
      </c>
      <c r="D202" s="156">
        <v>433011</v>
      </c>
      <c r="E202" s="142">
        <v>200</v>
      </c>
      <c r="F202" s="128">
        <v>20.190000000000001</v>
      </c>
      <c r="G202" s="129">
        <v>4038.0000000000005</v>
      </c>
      <c r="H202" s="34"/>
      <c r="I202" s="41" t="e">
        <f>SUM(#REF!)</f>
        <v>#REF!</v>
      </c>
    </row>
    <row r="203" spans="1:9" ht="18" x14ac:dyDescent="0.25">
      <c r="A203" s="130"/>
      <c r="B203" s="143"/>
      <c r="C203" s="116"/>
      <c r="D203" s="138"/>
      <c r="E203" s="116"/>
      <c r="F203" s="133"/>
      <c r="G203" s="133"/>
      <c r="H203" s="34"/>
      <c r="I203" s="41" t="e">
        <f>SUM(#REF!)</f>
        <v>#REF!</v>
      </c>
    </row>
    <row r="204" spans="1:9" ht="18" x14ac:dyDescent="0.25">
      <c r="A204" s="130"/>
      <c r="B204" s="143"/>
      <c r="C204" s="116"/>
      <c r="D204" s="138"/>
      <c r="E204" s="116"/>
      <c r="F204" s="133"/>
      <c r="G204" s="133"/>
      <c r="H204" s="34"/>
      <c r="I204" s="41" t="e">
        <f>SUM(#REF!)</f>
        <v>#REF!</v>
      </c>
    </row>
    <row r="205" spans="1:9" ht="18" x14ac:dyDescent="0.25">
      <c r="A205" s="130"/>
      <c r="B205" s="116"/>
      <c r="C205" s="116"/>
      <c r="D205" s="138"/>
      <c r="E205" s="116"/>
      <c r="F205" s="129" t="s">
        <v>7</v>
      </c>
      <c r="G205" s="129" t="s">
        <v>8</v>
      </c>
      <c r="H205" s="34"/>
      <c r="I205" s="41" t="e">
        <f>SUM(#REF!)</f>
        <v>#REF!</v>
      </c>
    </row>
    <row r="206" spans="1:9" ht="18" x14ac:dyDescent="0.2">
      <c r="A206" s="139" t="s">
        <v>0</v>
      </c>
      <c r="B206" s="119" t="s">
        <v>1</v>
      </c>
      <c r="C206" s="119" t="s">
        <v>2</v>
      </c>
      <c r="D206" s="120" t="s">
        <v>10</v>
      </c>
      <c r="E206" s="120" t="s">
        <v>3</v>
      </c>
      <c r="F206" s="140"/>
      <c r="G206" s="141"/>
      <c r="H206" s="39"/>
      <c r="I206" s="41" t="e">
        <f>SUM(#REF!)</f>
        <v>#REF!</v>
      </c>
    </row>
    <row r="207" spans="1:9" ht="123" customHeight="1" x14ac:dyDescent="0.25">
      <c r="A207" s="123" t="s">
        <v>161</v>
      </c>
      <c r="B207" s="163" t="s">
        <v>68</v>
      </c>
      <c r="C207" s="125" t="s">
        <v>69</v>
      </c>
      <c r="D207" s="156">
        <v>425226</v>
      </c>
      <c r="E207" s="142">
        <v>100</v>
      </c>
      <c r="F207" s="128">
        <v>5.15</v>
      </c>
      <c r="G207" s="129">
        <v>515</v>
      </c>
      <c r="H207" s="34"/>
      <c r="I207" s="41" t="e">
        <f>SUM(#REF!)</f>
        <v>#REF!</v>
      </c>
    </row>
    <row r="208" spans="1:9" ht="18" x14ac:dyDescent="0.25">
      <c r="A208" s="130"/>
      <c r="B208" s="143"/>
      <c r="C208" s="116"/>
      <c r="D208" s="138"/>
      <c r="E208" s="116"/>
      <c r="F208" s="133"/>
      <c r="G208" s="133"/>
      <c r="H208" s="34"/>
      <c r="I208" s="41" t="e">
        <f>SUM(#REF!)</f>
        <v>#REF!</v>
      </c>
    </row>
    <row r="209" spans="1:9" ht="18" x14ac:dyDescent="0.25">
      <c r="A209" s="130"/>
      <c r="B209" s="143"/>
      <c r="C209" s="116"/>
      <c r="D209" s="138"/>
      <c r="E209" s="116"/>
      <c r="F209" s="133"/>
      <c r="G209" s="133"/>
      <c r="H209" s="34"/>
      <c r="I209" s="41" t="e">
        <f>SUM(#REF!)</f>
        <v>#REF!</v>
      </c>
    </row>
    <row r="210" spans="1:9" ht="18" x14ac:dyDescent="0.25">
      <c r="A210" s="130"/>
      <c r="B210" s="116"/>
      <c r="C210" s="116"/>
      <c r="D210" s="138"/>
      <c r="E210" s="116"/>
      <c r="F210" s="129" t="s">
        <v>7</v>
      </c>
      <c r="G210" s="129" t="s">
        <v>8</v>
      </c>
      <c r="H210" s="34"/>
      <c r="I210" s="41" t="e">
        <f>SUM(#REF!)</f>
        <v>#REF!</v>
      </c>
    </row>
    <row r="211" spans="1:9" ht="18.75" thickBot="1" x14ac:dyDescent="0.25">
      <c r="A211" s="139" t="s">
        <v>0</v>
      </c>
      <c r="B211" s="119" t="s">
        <v>1</v>
      </c>
      <c r="C211" s="119" t="s">
        <v>2</v>
      </c>
      <c r="D211" s="120" t="s">
        <v>10</v>
      </c>
      <c r="E211" s="120" t="s">
        <v>3</v>
      </c>
      <c r="F211" s="140"/>
      <c r="G211" s="141"/>
      <c r="H211" s="39"/>
      <c r="I211" s="41" t="e">
        <f>SUM(#REF!)</f>
        <v>#REF!</v>
      </c>
    </row>
    <row r="212" spans="1:9" ht="160.5" customHeight="1" thickBot="1" x14ac:dyDescent="0.3">
      <c r="A212" s="123" t="s">
        <v>162</v>
      </c>
      <c r="B212" s="124" t="s">
        <v>70</v>
      </c>
      <c r="C212" s="154" t="s">
        <v>12</v>
      </c>
      <c r="D212" s="145">
        <v>402513</v>
      </c>
      <c r="E212" s="145">
        <v>200</v>
      </c>
      <c r="F212" s="128">
        <v>11.57</v>
      </c>
      <c r="G212" s="129">
        <v>2314</v>
      </c>
      <c r="H212" s="34"/>
      <c r="I212" s="41" t="e">
        <f>SUM(#REF!)</f>
        <v>#REF!</v>
      </c>
    </row>
    <row r="213" spans="1:9" ht="18" x14ac:dyDescent="0.25">
      <c r="A213" s="130"/>
      <c r="B213" s="143"/>
      <c r="C213" s="116"/>
      <c r="D213" s="138"/>
      <c r="E213" s="116"/>
      <c r="F213" s="133"/>
      <c r="G213" s="133"/>
      <c r="H213" s="34"/>
      <c r="I213" s="41" t="e">
        <f>SUM(#REF!)</f>
        <v>#REF!</v>
      </c>
    </row>
    <row r="214" spans="1:9" ht="18" x14ac:dyDescent="0.25">
      <c r="A214" s="130"/>
      <c r="B214" s="143"/>
      <c r="C214" s="116"/>
      <c r="D214" s="138"/>
      <c r="E214" s="116"/>
      <c r="F214" s="133"/>
      <c r="G214" s="133"/>
      <c r="H214" s="34"/>
      <c r="I214" s="41" t="e">
        <f>SUM(#REF!)</f>
        <v>#REF!</v>
      </c>
    </row>
    <row r="215" spans="1:9" ht="18" x14ac:dyDescent="0.25">
      <c r="A215" s="130"/>
      <c r="B215" s="116"/>
      <c r="C215" s="116"/>
      <c r="D215" s="138"/>
      <c r="E215" s="116"/>
      <c r="F215" s="129" t="s">
        <v>7</v>
      </c>
      <c r="G215" s="129" t="s">
        <v>8</v>
      </c>
      <c r="H215" s="34"/>
      <c r="I215" s="41" t="e">
        <f>SUM(#REF!)</f>
        <v>#REF!</v>
      </c>
    </row>
    <row r="216" spans="1:9" ht="18.75" thickBot="1" x14ac:dyDescent="0.25">
      <c r="A216" s="139" t="s">
        <v>0</v>
      </c>
      <c r="B216" s="119" t="s">
        <v>1</v>
      </c>
      <c r="C216" s="119" t="s">
        <v>2</v>
      </c>
      <c r="D216" s="120" t="s">
        <v>10</v>
      </c>
      <c r="E216" s="120">
        <v>1</v>
      </c>
      <c r="F216" s="140"/>
      <c r="G216" s="141"/>
      <c r="H216" s="39"/>
      <c r="I216" s="41" t="e">
        <f>SUM(#REF!)</f>
        <v>#REF!</v>
      </c>
    </row>
    <row r="217" spans="1:9" ht="95.25" thickBot="1" x14ac:dyDescent="0.3">
      <c r="A217" s="123" t="s">
        <v>163</v>
      </c>
      <c r="B217" s="124" t="s">
        <v>71</v>
      </c>
      <c r="C217" s="154" t="s">
        <v>12</v>
      </c>
      <c r="D217" s="156">
        <v>233233</v>
      </c>
      <c r="E217" s="142">
        <v>50</v>
      </c>
      <c r="F217" s="128">
        <v>23.02</v>
      </c>
      <c r="G217" s="129">
        <v>1151</v>
      </c>
      <c r="H217" s="34"/>
      <c r="I217" s="41" t="e">
        <f>SUM(#REF!)</f>
        <v>#REF!</v>
      </c>
    </row>
    <row r="218" spans="1:9" ht="18" x14ac:dyDescent="0.25">
      <c r="A218" s="130"/>
      <c r="B218" s="143"/>
      <c r="C218" s="116"/>
      <c r="D218" s="138"/>
      <c r="E218" s="116"/>
      <c r="F218" s="133"/>
      <c r="G218" s="133"/>
      <c r="H218" s="34"/>
      <c r="I218" s="41" t="e">
        <f>SUM(#REF!)</f>
        <v>#REF!</v>
      </c>
    </row>
    <row r="219" spans="1:9" ht="18" x14ac:dyDescent="0.25">
      <c r="A219" s="130"/>
      <c r="B219" s="143"/>
      <c r="C219" s="116"/>
      <c r="D219" s="138"/>
      <c r="E219" s="116"/>
      <c r="F219" s="133"/>
      <c r="G219" s="133"/>
      <c r="H219" s="34"/>
      <c r="I219" s="41" t="e">
        <f>SUM(#REF!)</f>
        <v>#REF!</v>
      </c>
    </row>
    <row r="220" spans="1:9" ht="18" x14ac:dyDescent="0.25">
      <c r="A220" s="130"/>
      <c r="B220" s="116"/>
      <c r="C220" s="116"/>
      <c r="D220" s="138"/>
      <c r="E220" s="116"/>
      <c r="F220" s="129" t="s">
        <v>7</v>
      </c>
      <c r="G220" s="129" t="s">
        <v>8</v>
      </c>
      <c r="H220" s="34"/>
      <c r="I220" s="41" t="e">
        <f>SUM(#REF!)</f>
        <v>#REF!</v>
      </c>
    </row>
    <row r="221" spans="1:9" ht="18.75" thickBot="1" x14ac:dyDescent="0.25">
      <c r="A221" s="139" t="s">
        <v>0</v>
      </c>
      <c r="B221" s="119" t="s">
        <v>1</v>
      </c>
      <c r="C221" s="119" t="s">
        <v>2</v>
      </c>
      <c r="D221" s="120" t="s">
        <v>10</v>
      </c>
      <c r="E221" s="120" t="s">
        <v>3</v>
      </c>
      <c r="F221" s="140"/>
      <c r="G221" s="141"/>
      <c r="H221" s="39"/>
      <c r="I221" s="41" t="e">
        <f>SUM(#REF!)</f>
        <v>#REF!</v>
      </c>
    </row>
    <row r="222" spans="1:9" ht="144.75" customHeight="1" thickBot="1" x14ac:dyDescent="0.3">
      <c r="A222" s="123" t="s">
        <v>164</v>
      </c>
      <c r="B222" s="124" t="s">
        <v>72</v>
      </c>
      <c r="C222" s="154" t="s">
        <v>12</v>
      </c>
      <c r="D222" s="168">
        <v>409983</v>
      </c>
      <c r="E222" s="142">
        <v>200</v>
      </c>
      <c r="F222" s="128">
        <v>4.4800000000000004</v>
      </c>
      <c r="G222" s="129">
        <v>896.00000000000011</v>
      </c>
      <c r="H222" s="34"/>
      <c r="I222" s="41" t="e">
        <f>SUM(#REF!)</f>
        <v>#REF!</v>
      </c>
    </row>
    <row r="223" spans="1:9" ht="18" x14ac:dyDescent="0.25">
      <c r="A223" s="130"/>
      <c r="B223" s="143"/>
      <c r="C223" s="116"/>
      <c r="D223" s="138"/>
      <c r="E223" s="116"/>
      <c r="F223" s="133"/>
      <c r="G223" s="133"/>
      <c r="H223" s="34"/>
      <c r="I223" s="41" t="e">
        <f>SUM(#REF!)</f>
        <v>#REF!</v>
      </c>
    </row>
    <row r="224" spans="1:9" ht="18" x14ac:dyDescent="0.25">
      <c r="A224" s="130"/>
      <c r="B224" s="143"/>
      <c r="C224" s="116"/>
      <c r="D224" s="138"/>
      <c r="E224" s="116"/>
      <c r="F224" s="133"/>
      <c r="G224" s="133"/>
      <c r="H224" s="34"/>
      <c r="I224" s="41" t="e">
        <f>SUM(#REF!)</f>
        <v>#REF!</v>
      </c>
    </row>
    <row r="225" spans="1:9" ht="18" x14ac:dyDescent="0.25">
      <c r="A225" s="130"/>
      <c r="B225" s="116"/>
      <c r="C225" s="116"/>
      <c r="D225" s="138"/>
      <c r="E225" s="116"/>
      <c r="F225" s="129" t="s">
        <v>7</v>
      </c>
      <c r="G225" s="129" t="s">
        <v>8</v>
      </c>
      <c r="H225" s="34"/>
      <c r="I225" s="41" t="e">
        <f>SUM(#REF!)</f>
        <v>#REF!</v>
      </c>
    </row>
    <row r="226" spans="1:9" ht="18.75" thickBot="1" x14ac:dyDescent="0.25">
      <c r="A226" s="139" t="s">
        <v>0</v>
      </c>
      <c r="B226" s="119" t="s">
        <v>1</v>
      </c>
      <c r="C226" s="119" t="s">
        <v>2</v>
      </c>
      <c r="D226" s="120" t="s">
        <v>10</v>
      </c>
      <c r="E226" s="120" t="s">
        <v>3</v>
      </c>
      <c r="F226" s="140"/>
      <c r="G226" s="141"/>
      <c r="H226" s="39"/>
      <c r="I226" s="41" t="e">
        <f>SUM(#REF!)</f>
        <v>#REF!</v>
      </c>
    </row>
    <row r="227" spans="1:9" ht="76.5" customHeight="1" thickBot="1" x14ac:dyDescent="0.3">
      <c r="A227" s="123" t="s">
        <v>165</v>
      </c>
      <c r="B227" s="124" t="s">
        <v>73</v>
      </c>
      <c r="C227" s="154" t="s">
        <v>74</v>
      </c>
      <c r="D227" s="156">
        <v>202152</v>
      </c>
      <c r="E227" s="142">
        <v>200</v>
      </c>
      <c r="F227" s="128">
        <v>5.38</v>
      </c>
      <c r="G227" s="129">
        <v>1076</v>
      </c>
      <c r="H227" s="34"/>
      <c r="I227" s="41" t="e">
        <f>SUM(#REF!)</f>
        <v>#REF!</v>
      </c>
    </row>
    <row r="228" spans="1:9" ht="18" x14ac:dyDescent="0.25">
      <c r="A228" s="130"/>
      <c r="B228" s="143"/>
      <c r="C228" s="116"/>
      <c r="D228" s="138"/>
      <c r="E228" s="116"/>
      <c r="F228" s="133"/>
      <c r="G228" s="133"/>
      <c r="H228" s="34"/>
      <c r="I228" s="41" t="e">
        <f>SUM(#REF!)</f>
        <v>#REF!</v>
      </c>
    </row>
    <row r="229" spans="1:9" ht="18" x14ac:dyDescent="0.25">
      <c r="A229" s="130"/>
      <c r="B229" s="143"/>
      <c r="C229" s="116"/>
      <c r="D229" s="138"/>
      <c r="E229" s="116"/>
      <c r="F229" s="133"/>
      <c r="G229" s="133"/>
      <c r="H229" s="34"/>
      <c r="I229" s="41" t="e">
        <f>SUM(#REF!)</f>
        <v>#REF!</v>
      </c>
    </row>
    <row r="230" spans="1:9" ht="18" x14ac:dyDescent="0.25">
      <c r="A230" s="130"/>
      <c r="B230" s="116"/>
      <c r="C230" s="116"/>
      <c r="D230" s="138"/>
      <c r="E230" s="116"/>
      <c r="F230" s="129" t="s">
        <v>7</v>
      </c>
      <c r="G230" s="129" t="s">
        <v>8</v>
      </c>
      <c r="H230" s="34"/>
      <c r="I230" s="41" t="e">
        <f>SUM(#REF!)</f>
        <v>#REF!</v>
      </c>
    </row>
    <row r="231" spans="1:9" ht="18.75" thickBot="1" x14ac:dyDescent="0.25">
      <c r="A231" s="139" t="s">
        <v>0</v>
      </c>
      <c r="B231" s="119" t="s">
        <v>1</v>
      </c>
      <c r="C231" s="119" t="s">
        <v>2</v>
      </c>
      <c r="D231" s="120" t="s">
        <v>10</v>
      </c>
      <c r="E231" s="120" t="s">
        <v>3</v>
      </c>
      <c r="F231" s="140"/>
      <c r="G231" s="141"/>
      <c r="H231" s="39"/>
      <c r="I231" s="41" t="e">
        <f>SUM(#REF!)</f>
        <v>#REF!</v>
      </c>
    </row>
    <row r="232" spans="1:9" ht="108" customHeight="1" thickBot="1" x14ac:dyDescent="0.3">
      <c r="A232" s="123" t="s">
        <v>166</v>
      </c>
      <c r="B232" s="124" t="s">
        <v>75</v>
      </c>
      <c r="C232" s="154" t="s">
        <v>76</v>
      </c>
      <c r="D232" s="156">
        <v>382152</v>
      </c>
      <c r="E232" s="142">
        <v>50</v>
      </c>
      <c r="F232" s="128">
        <v>45.98</v>
      </c>
      <c r="G232" s="129">
        <v>2299</v>
      </c>
      <c r="H232" s="34"/>
      <c r="I232" s="41" t="e">
        <f>SUM(#REF!)</f>
        <v>#REF!</v>
      </c>
    </row>
    <row r="233" spans="1:9" ht="18" x14ac:dyDescent="0.25">
      <c r="A233" s="169"/>
      <c r="B233" s="170"/>
      <c r="C233" s="138"/>
      <c r="D233" s="171"/>
      <c r="E233" s="172"/>
      <c r="F233" s="173"/>
      <c r="G233" s="174"/>
      <c r="H233" s="34"/>
      <c r="I233" s="41" t="e">
        <f>SUM(#REF!)</f>
        <v>#REF!</v>
      </c>
    </row>
    <row r="234" spans="1:9" ht="18" x14ac:dyDescent="0.25">
      <c r="A234" s="130"/>
      <c r="B234" s="116"/>
      <c r="C234" s="116"/>
      <c r="D234" s="138"/>
      <c r="E234" s="116"/>
      <c r="F234" s="129" t="s">
        <v>7</v>
      </c>
      <c r="G234" s="129" t="s">
        <v>8</v>
      </c>
      <c r="H234" s="34"/>
      <c r="I234" s="41" t="e">
        <f>SUM(#REF!)</f>
        <v>#REF!</v>
      </c>
    </row>
    <row r="235" spans="1:9" ht="18.75" thickBot="1" x14ac:dyDescent="0.25">
      <c r="A235" s="139" t="s">
        <v>0</v>
      </c>
      <c r="B235" s="119" t="s">
        <v>1</v>
      </c>
      <c r="C235" s="119" t="s">
        <v>2</v>
      </c>
      <c r="D235" s="120" t="s">
        <v>10</v>
      </c>
      <c r="E235" s="120" t="s">
        <v>3</v>
      </c>
      <c r="F235" s="140"/>
      <c r="G235" s="141"/>
      <c r="H235" s="39"/>
      <c r="I235" s="41" t="e">
        <f>SUM(#REF!)</f>
        <v>#REF!</v>
      </c>
    </row>
    <row r="236" spans="1:9" ht="111" customHeight="1" thickBot="1" x14ac:dyDescent="0.3">
      <c r="A236" s="123" t="s">
        <v>167</v>
      </c>
      <c r="B236" s="124" t="s">
        <v>77</v>
      </c>
      <c r="C236" s="154" t="s">
        <v>12</v>
      </c>
      <c r="D236" s="156">
        <v>200690</v>
      </c>
      <c r="E236" s="142">
        <v>200</v>
      </c>
      <c r="F236" s="128">
        <v>10.48</v>
      </c>
      <c r="G236" s="129">
        <v>2096</v>
      </c>
      <c r="H236" s="34"/>
      <c r="I236" s="41" t="e">
        <f>SUM(#REF!)</f>
        <v>#REF!</v>
      </c>
    </row>
    <row r="237" spans="1:9" ht="18" x14ac:dyDescent="0.25">
      <c r="A237" s="123"/>
      <c r="B237" s="175"/>
      <c r="C237" s="125"/>
      <c r="D237" s="145"/>
      <c r="E237" s="142"/>
      <c r="F237" s="128"/>
      <c r="G237" s="129"/>
      <c r="H237" s="34"/>
      <c r="I237" s="41" t="e">
        <f>SUM(#REF!)</f>
        <v>#REF!</v>
      </c>
    </row>
    <row r="238" spans="1:9" ht="18" x14ac:dyDescent="0.25">
      <c r="A238" s="176"/>
      <c r="B238" s="143"/>
      <c r="C238" s="116"/>
      <c r="D238" s="138"/>
      <c r="E238" s="116"/>
      <c r="F238" s="133"/>
      <c r="G238" s="133"/>
      <c r="H238" s="34"/>
      <c r="I238" s="41" t="e">
        <f>SUM(#REF!)</f>
        <v>#REF!</v>
      </c>
    </row>
    <row r="239" spans="1:9" ht="18" x14ac:dyDescent="0.25">
      <c r="A239" s="130"/>
      <c r="B239" s="116"/>
      <c r="C239" s="116"/>
      <c r="D239" s="138"/>
      <c r="E239" s="116"/>
      <c r="F239" s="129" t="s">
        <v>7</v>
      </c>
      <c r="G239" s="129" t="s">
        <v>8</v>
      </c>
      <c r="H239" s="34"/>
      <c r="I239" s="41" t="e">
        <f>SUM(#REF!)</f>
        <v>#REF!</v>
      </c>
    </row>
    <row r="240" spans="1:9" ht="18.75" thickBot="1" x14ac:dyDescent="0.25">
      <c r="A240" s="139" t="s">
        <v>0</v>
      </c>
      <c r="B240" s="119" t="s">
        <v>1</v>
      </c>
      <c r="C240" s="119" t="s">
        <v>2</v>
      </c>
      <c r="D240" s="120" t="s">
        <v>10</v>
      </c>
      <c r="E240" s="120" t="s">
        <v>3</v>
      </c>
      <c r="F240" s="140"/>
      <c r="G240" s="141"/>
      <c r="H240" s="39"/>
      <c r="I240" s="41" t="e">
        <f>SUM(#REF!)</f>
        <v>#REF!</v>
      </c>
    </row>
    <row r="241" spans="1:9" ht="197.25" customHeight="1" thickBot="1" x14ac:dyDescent="0.3">
      <c r="A241" s="123" t="s">
        <v>168</v>
      </c>
      <c r="B241" s="124" t="s">
        <v>78</v>
      </c>
      <c r="C241" s="154" t="s">
        <v>12</v>
      </c>
      <c r="D241" s="156">
        <v>240619</v>
      </c>
      <c r="E241" s="142">
        <v>150</v>
      </c>
      <c r="F241" s="128">
        <v>298.33999999999997</v>
      </c>
      <c r="G241" s="129">
        <v>44750.999999999993</v>
      </c>
      <c r="H241" s="34"/>
      <c r="I241" s="41" t="e">
        <f>SUM(#REF!)</f>
        <v>#REF!</v>
      </c>
    </row>
    <row r="242" spans="1:9" ht="18" x14ac:dyDescent="0.25">
      <c r="A242" s="130"/>
      <c r="B242" s="143"/>
      <c r="C242" s="116"/>
      <c r="D242" s="138"/>
      <c r="E242" s="116"/>
      <c r="F242" s="133"/>
      <c r="G242" s="133"/>
      <c r="H242" s="34"/>
      <c r="I242" s="41" t="e">
        <f>SUM(#REF!)</f>
        <v>#REF!</v>
      </c>
    </row>
    <row r="243" spans="1:9" ht="18" x14ac:dyDescent="0.25">
      <c r="A243" s="130"/>
      <c r="B243" s="143"/>
      <c r="C243" s="116"/>
      <c r="D243" s="138"/>
      <c r="E243" s="116"/>
      <c r="F243" s="133"/>
      <c r="G243" s="133"/>
      <c r="H243" s="34"/>
      <c r="I243" s="41" t="e">
        <f>SUM(#REF!)</f>
        <v>#REF!</v>
      </c>
    </row>
    <row r="244" spans="1:9" ht="18" x14ac:dyDescent="0.25">
      <c r="A244" s="130"/>
      <c r="B244" s="116"/>
      <c r="C244" s="116"/>
      <c r="D244" s="138"/>
      <c r="E244" s="116"/>
      <c r="F244" s="129" t="s">
        <v>7</v>
      </c>
      <c r="G244" s="129" t="s">
        <v>8</v>
      </c>
      <c r="H244" s="34"/>
      <c r="I244" s="41" t="e">
        <f>SUM(#REF!)</f>
        <v>#REF!</v>
      </c>
    </row>
    <row r="245" spans="1:9" ht="18.75" thickBot="1" x14ac:dyDescent="0.25">
      <c r="A245" s="139" t="s">
        <v>0</v>
      </c>
      <c r="B245" s="119" t="s">
        <v>1</v>
      </c>
      <c r="C245" s="119" t="s">
        <v>2</v>
      </c>
      <c r="D245" s="120" t="s">
        <v>10</v>
      </c>
      <c r="E245" s="120" t="s">
        <v>3</v>
      </c>
      <c r="F245" s="140"/>
      <c r="G245" s="141"/>
      <c r="H245" s="39"/>
      <c r="I245" s="41" t="e">
        <f>SUM(#REF!)</f>
        <v>#REF!</v>
      </c>
    </row>
    <row r="246" spans="1:9" ht="158.25" customHeight="1" thickBot="1" x14ac:dyDescent="0.3">
      <c r="A246" s="123" t="s">
        <v>169</v>
      </c>
      <c r="B246" s="124" t="s">
        <v>79</v>
      </c>
      <c r="C246" s="154" t="s">
        <v>12</v>
      </c>
      <c r="D246" s="156">
        <v>466525</v>
      </c>
      <c r="E246" s="142">
        <v>150</v>
      </c>
      <c r="F246" s="128">
        <v>328.49</v>
      </c>
      <c r="G246" s="129">
        <v>49273.5</v>
      </c>
      <c r="H246" s="34"/>
      <c r="I246" s="41" t="e">
        <f>SUM(#REF!)</f>
        <v>#REF!</v>
      </c>
    </row>
    <row r="247" spans="1:9" ht="18" x14ac:dyDescent="0.25">
      <c r="A247" s="130"/>
      <c r="B247" s="143"/>
      <c r="C247" s="116"/>
      <c r="D247" s="138"/>
      <c r="E247" s="116"/>
      <c r="F247" s="133"/>
      <c r="G247" s="133"/>
      <c r="H247" s="34"/>
      <c r="I247" s="41" t="e">
        <f>SUM(#REF!)</f>
        <v>#REF!</v>
      </c>
    </row>
    <row r="248" spans="1:9" ht="18" x14ac:dyDescent="0.25">
      <c r="A248" s="130"/>
      <c r="B248" s="143"/>
      <c r="C248" s="116"/>
      <c r="D248" s="138"/>
      <c r="E248" s="116"/>
      <c r="F248" s="133"/>
      <c r="G248" s="133"/>
      <c r="H248" s="34"/>
      <c r="I248" s="41" t="e">
        <f>SUM(#REF!)</f>
        <v>#REF!</v>
      </c>
    </row>
    <row r="249" spans="1:9" ht="18" x14ac:dyDescent="0.25">
      <c r="A249" s="130"/>
      <c r="B249" s="143"/>
      <c r="C249" s="116"/>
      <c r="D249" s="138"/>
      <c r="E249" s="116"/>
      <c r="F249" s="133"/>
      <c r="G249" s="133"/>
      <c r="H249" s="34"/>
      <c r="I249" s="41" t="e">
        <f>SUM(#REF!)</f>
        <v>#REF!</v>
      </c>
    </row>
    <row r="250" spans="1:9" ht="18" x14ac:dyDescent="0.25">
      <c r="A250" s="130"/>
      <c r="B250" s="116"/>
      <c r="C250" s="116"/>
      <c r="D250" s="138"/>
      <c r="E250" s="116"/>
      <c r="F250" s="129" t="s">
        <v>7</v>
      </c>
      <c r="G250" s="129" t="s">
        <v>8</v>
      </c>
      <c r="H250" s="34"/>
      <c r="I250" s="41" t="e">
        <f>SUM(#REF!)</f>
        <v>#REF!</v>
      </c>
    </row>
    <row r="251" spans="1:9" ht="18.75" thickBot="1" x14ac:dyDescent="0.25">
      <c r="A251" s="139" t="s">
        <v>0</v>
      </c>
      <c r="B251" s="119" t="s">
        <v>1</v>
      </c>
      <c r="C251" s="119" t="s">
        <v>2</v>
      </c>
      <c r="D251" s="120" t="s">
        <v>10</v>
      </c>
      <c r="E251" s="120" t="s">
        <v>3</v>
      </c>
      <c r="F251" s="140"/>
      <c r="G251" s="141"/>
      <c r="H251" s="39"/>
      <c r="I251" s="41" t="e">
        <f>SUM(#REF!)</f>
        <v>#REF!</v>
      </c>
    </row>
    <row r="252" spans="1:9" ht="173.25" customHeight="1" thickBot="1" x14ac:dyDescent="0.3">
      <c r="A252" s="123" t="s">
        <v>170</v>
      </c>
      <c r="B252" s="124" t="s">
        <v>80</v>
      </c>
      <c r="C252" s="154" t="s">
        <v>12</v>
      </c>
      <c r="D252" s="156">
        <v>413723</v>
      </c>
      <c r="E252" s="142">
        <v>60</v>
      </c>
      <c r="F252" s="128">
        <v>182.13</v>
      </c>
      <c r="G252" s="129">
        <v>10927.8</v>
      </c>
      <c r="H252" s="34"/>
      <c r="I252" s="41" t="e">
        <f>SUM(#REF!)</f>
        <v>#REF!</v>
      </c>
    </row>
    <row r="253" spans="1:9" ht="18" x14ac:dyDescent="0.25">
      <c r="A253" s="130"/>
      <c r="B253" s="143"/>
      <c r="C253" s="116"/>
      <c r="D253" s="138"/>
      <c r="E253" s="116"/>
      <c r="F253" s="133"/>
      <c r="G253" s="133"/>
      <c r="H253" s="34"/>
      <c r="I253" s="41" t="e">
        <f>SUM(#REF!)</f>
        <v>#REF!</v>
      </c>
    </row>
    <row r="254" spans="1:9" ht="18" x14ac:dyDescent="0.25">
      <c r="A254" s="130"/>
      <c r="B254" s="143"/>
      <c r="C254" s="116"/>
      <c r="D254" s="138"/>
      <c r="E254" s="116"/>
      <c r="F254" s="133"/>
      <c r="G254" s="133"/>
      <c r="H254" s="34"/>
      <c r="I254" s="41" t="e">
        <f>SUM(#REF!)</f>
        <v>#REF!</v>
      </c>
    </row>
    <row r="255" spans="1:9" ht="18" x14ac:dyDescent="0.25">
      <c r="A255" s="130"/>
      <c r="B255" s="116"/>
      <c r="C255" s="116"/>
      <c r="D255" s="138"/>
      <c r="E255" s="116"/>
      <c r="F255" s="129" t="s">
        <v>7</v>
      </c>
      <c r="G255" s="129" t="s">
        <v>8</v>
      </c>
      <c r="H255" s="34"/>
      <c r="I255" s="41" t="e">
        <f>SUM(#REF!)</f>
        <v>#REF!</v>
      </c>
    </row>
    <row r="256" spans="1:9" ht="18.75" thickBot="1" x14ac:dyDescent="0.25">
      <c r="A256" s="139" t="s">
        <v>0</v>
      </c>
      <c r="B256" s="119" t="s">
        <v>1</v>
      </c>
      <c r="C256" s="119" t="s">
        <v>2</v>
      </c>
      <c r="D256" s="120" t="s">
        <v>10</v>
      </c>
      <c r="E256" s="120" t="s">
        <v>3</v>
      </c>
      <c r="F256" s="140"/>
      <c r="G256" s="141"/>
      <c r="H256" s="39"/>
      <c r="I256" s="41" t="e">
        <f>SUM(#REF!)</f>
        <v>#REF!</v>
      </c>
    </row>
    <row r="257" spans="1:9" ht="183" customHeight="1" thickBot="1" x14ac:dyDescent="0.3">
      <c r="A257" s="123" t="s">
        <v>171</v>
      </c>
      <c r="B257" s="124" t="s">
        <v>81</v>
      </c>
      <c r="C257" s="154" t="s">
        <v>12</v>
      </c>
      <c r="D257" s="156">
        <v>373776</v>
      </c>
      <c r="E257" s="142">
        <v>100</v>
      </c>
      <c r="F257" s="128">
        <v>3.71</v>
      </c>
      <c r="G257" s="129">
        <v>371</v>
      </c>
      <c r="H257" s="34"/>
      <c r="I257" s="41" t="e">
        <f>SUM(#REF!)</f>
        <v>#REF!</v>
      </c>
    </row>
    <row r="258" spans="1:9" ht="18" x14ac:dyDescent="0.25">
      <c r="A258" s="130"/>
      <c r="B258" s="143"/>
      <c r="C258" s="116"/>
      <c r="D258" s="138"/>
      <c r="E258" s="116"/>
      <c r="F258" s="133"/>
      <c r="G258" s="133"/>
      <c r="H258" s="34"/>
      <c r="I258" s="41" t="e">
        <f>SUM(#REF!)</f>
        <v>#REF!</v>
      </c>
    </row>
    <row r="259" spans="1:9" ht="18" x14ac:dyDescent="0.25">
      <c r="A259" s="130"/>
      <c r="B259" s="143"/>
      <c r="C259" s="116"/>
      <c r="D259" s="138"/>
      <c r="E259" s="116"/>
      <c r="F259" s="133"/>
      <c r="G259" s="133"/>
      <c r="H259" s="34"/>
      <c r="I259" s="41" t="e">
        <f>SUM(#REF!)</f>
        <v>#REF!</v>
      </c>
    </row>
    <row r="260" spans="1:9" ht="18" x14ac:dyDescent="0.25">
      <c r="A260" s="130"/>
      <c r="B260" s="116"/>
      <c r="C260" s="116"/>
      <c r="D260" s="138"/>
      <c r="E260" s="116"/>
      <c r="F260" s="129" t="s">
        <v>7</v>
      </c>
      <c r="G260" s="129" t="s">
        <v>8</v>
      </c>
      <c r="H260" s="34"/>
      <c r="I260" s="41" t="e">
        <f>SUM(#REF!)</f>
        <v>#REF!</v>
      </c>
    </row>
    <row r="261" spans="1:9" ht="18.75" thickBot="1" x14ac:dyDescent="0.25">
      <c r="A261" s="139" t="s">
        <v>0</v>
      </c>
      <c r="B261" s="119" t="s">
        <v>1</v>
      </c>
      <c r="C261" s="119" t="s">
        <v>2</v>
      </c>
      <c r="D261" s="120" t="s">
        <v>10</v>
      </c>
      <c r="E261" s="120" t="s">
        <v>3</v>
      </c>
      <c r="F261" s="140"/>
      <c r="G261" s="141"/>
      <c r="H261" s="39"/>
      <c r="I261" s="41" t="e">
        <f>SUM(#REF!)</f>
        <v>#REF!</v>
      </c>
    </row>
    <row r="262" spans="1:9" ht="89.25" customHeight="1" thickBot="1" x14ac:dyDescent="0.3">
      <c r="A262" s="123" t="s">
        <v>172</v>
      </c>
      <c r="B262" s="124" t="s">
        <v>82</v>
      </c>
      <c r="C262" s="154" t="s">
        <v>12</v>
      </c>
      <c r="D262" s="156">
        <v>202036</v>
      </c>
      <c r="E262" s="142">
        <v>100</v>
      </c>
      <c r="F262" s="128">
        <v>3.35</v>
      </c>
      <c r="G262" s="129">
        <v>335</v>
      </c>
      <c r="H262" s="34"/>
      <c r="I262" s="41" t="e">
        <f>SUM(#REF!)</f>
        <v>#REF!</v>
      </c>
    </row>
    <row r="263" spans="1:9" ht="18" x14ac:dyDescent="0.25">
      <c r="A263" s="130"/>
      <c r="B263" s="143"/>
      <c r="C263" s="116"/>
      <c r="D263" s="138"/>
      <c r="E263" s="116"/>
      <c r="F263" s="133"/>
      <c r="G263" s="133"/>
      <c r="H263" s="34"/>
      <c r="I263" s="41" t="e">
        <f>SUM(#REF!)</f>
        <v>#REF!</v>
      </c>
    </row>
    <row r="264" spans="1:9" ht="18" x14ac:dyDescent="0.25">
      <c r="A264" s="130"/>
      <c r="B264" s="143"/>
      <c r="C264" s="116"/>
      <c r="D264" s="138"/>
      <c r="E264" s="116"/>
      <c r="F264" s="133"/>
      <c r="G264" s="133"/>
      <c r="H264" s="34"/>
      <c r="I264" s="41" t="e">
        <f>SUM(#REF!)</f>
        <v>#REF!</v>
      </c>
    </row>
    <row r="265" spans="1:9" ht="18" x14ac:dyDescent="0.25">
      <c r="A265" s="130"/>
      <c r="B265" s="116"/>
      <c r="C265" s="116"/>
      <c r="D265" s="138"/>
      <c r="E265" s="116"/>
      <c r="F265" s="129" t="s">
        <v>7</v>
      </c>
      <c r="G265" s="129" t="s">
        <v>8</v>
      </c>
      <c r="H265" s="34"/>
      <c r="I265" s="41" t="e">
        <f>SUM(#REF!)</f>
        <v>#REF!</v>
      </c>
    </row>
    <row r="266" spans="1:9" ht="18.75" thickBot="1" x14ac:dyDescent="0.25">
      <c r="A266" s="139" t="s">
        <v>0</v>
      </c>
      <c r="B266" s="119" t="s">
        <v>1</v>
      </c>
      <c r="C266" s="119" t="s">
        <v>2</v>
      </c>
      <c r="D266" s="120" t="s">
        <v>10</v>
      </c>
      <c r="E266" s="120" t="s">
        <v>3</v>
      </c>
      <c r="F266" s="140"/>
      <c r="G266" s="141"/>
      <c r="H266" s="39"/>
      <c r="I266" s="41" t="e">
        <f>SUM(#REF!)</f>
        <v>#REF!</v>
      </c>
    </row>
    <row r="267" spans="1:9" ht="89.25" customHeight="1" thickBot="1" x14ac:dyDescent="0.3">
      <c r="A267" s="123" t="s">
        <v>173</v>
      </c>
      <c r="B267" s="124" t="s">
        <v>83</v>
      </c>
      <c r="C267" s="154" t="s">
        <v>12</v>
      </c>
      <c r="D267" s="156">
        <v>202039</v>
      </c>
      <c r="E267" s="142">
        <v>100</v>
      </c>
      <c r="F267" s="128">
        <v>2.5</v>
      </c>
      <c r="G267" s="129">
        <v>250</v>
      </c>
      <c r="H267" s="34"/>
      <c r="I267" s="41" t="e">
        <f>SUM(#REF!)</f>
        <v>#REF!</v>
      </c>
    </row>
    <row r="268" spans="1:9" ht="18" x14ac:dyDescent="0.25">
      <c r="A268" s="130"/>
      <c r="B268" s="143"/>
      <c r="C268" s="116"/>
      <c r="D268" s="138"/>
      <c r="E268" s="116"/>
      <c r="F268" s="133"/>
      <c r="G268" s="133"/>
      <c r="H268" s="34"/>
      <c r="I268" s="41" t="e">
        <f>SUM(#REF!)</f>
        <v>#REF!</v>
      </c>
    </row>
    <row r="269" spans="1:9" ht="18" x14ac:dyDescent="0.25">
      <c r="A269" s="130"/>
      <c r="B269" s="143"/>
      <c r="C269" s="116"/>
      <c r="D269" s="138"/>
      <c r="E269" s="116"/>
      <c r="F269" s="133"/>
      <c r="G269" s="133"/>
      <c r="H269" s="34"/>
      <c r="I269" s="41" t="e">
        <f>SUM(#REF!)</f>
        <v>#REF!</v>
      </c>
    </row>
    <row r="270" spans="1:9" ht="18" x14ac:dyDescent="0.25">
      <c r="A270" s="130"/>
      <c r="B270" s="116"/>
      <c r="C270" s="116"/>
      <c r="D270" s="138"/>
      <c r="E270" s="116"/>
      <c r="F270" s="129" t="s">
        <v>7</v>
      </c>
      <c r="G270" s="129" t="s">
        <v>8</v>
      </c>
      <c r="H270" s="34"/>
      <c r="I270" s="41" t="e">
        <f>SUM(#REF!)</f>
        <v>#REF!</v>
      </c>
    </row>
    <row r="271" spans="1:9" ht="18.75" thickBot="1" x14ac:dyDescent="0.25">
      <c r="A271" s="139" t="s">
        <v>0</v>
      </c>
      <c r="B271" s="119" t="s">
        <v>1</v>
      </c>
      <c r="C271" s="119" t="s">
        <v>2</v>
      </c>
      <c r="D271" s="120" t="s">
        <v>10</v>
      </c>
      <c r="E271" s="120" t="s">
        <v>3</v>
      </c>
      <c r="F271" s="140"/>
      <c r="G271" s="141"/>
      <c r="H271" s="39"/>
      <c r="I271" s="41" t="e">
        <f>SUM(#REF!)</f>
        <v>#REF!</v>
      </c>
    </row>
    <row r="272" spans="1:9" ht="94.5" customHeight="1" thickBot="1" x14ac:dyDescent="0.3">
      <c r="A272" s="123" t="s">
        <v>174</v>
      </c>
      <c r="B272" s="124" t="s">
        <v>84</v>
      </c>
      <c r="C272" s="154" t="s">
        <v>12</v>
      </c>
      <c r="D272" s="156">
        <v>283571</v>
      </c>
      <c r="E272" s="142">
        <v>100</v>
      </c>
      <c r="F272" s="128">
        <v>14.19</v>
      </c>
      <c r="G272" s="129">
        <v>1419</v>
      </c>
      <c r="H272" s="34"/>
      <c r="I272" s="41" t="e">
        <f>SUM(#REF!)</f>
        <v>#REF!</v>
      </c>
    </row>
    <row r="273" spans="1:9" ht="18" x14ac:dyDescent="0.25">
      <c r="A273" s="130"/>
      <c r="B273" s="143"/>
      <c r="C273" s="116"/>
      <c r="D273" s="138"/>
      <c r="E273" s="116"/>
      <c r="F273" s="133"/>
      <c r="G273" s="133"/>
      <c r="H273" s="34"/>
      <c r="I273" s="41" t="e">
        <f>SUM(#REF!)</f>
        <v>#REF!</v>
      </c>
    </row>
    <row r="274" spans="1:9" ht="18" x14ac:dyDescent="0.25">
      <c r="A274" s="130"/>
      <c r="B274" s="143"/>
      <c r="C274" s="116"/>
      <c r="D274" s="138"/>
      <c r="E274" s="116"/>
      <c r="F274" s="133"/>
      <c r="G274" s="133"/>
      <c r="H274" s="34"/>
      <c r="I274" s="41" t="e">
        <f>SUM(#REF!)</f>
        <v>#REF!</v>
      </c>
    </row>
    <row r="275" spans="1:9" ht="18" x14ac:dyDescent="0.25">
      <c r="A275" s="130"/>
      <c r="B275" s="116"/>
      <c r="C275" s="116"/>
      <c r="D275" s="138"/>
      <c r="E275" s="116"/>
      <c r="F275" s="129" t="s">
        <v>7</v>
      </c>
      <c r="G275" s="129" t="s">
        <v>8</v>
      </c>
      <c r="H275" s="34"/>
      <c r="I275" s="41" t="e">
        <f>SUM(#REF!)</f>
        <v>#REF!</v>
      </c>
    </row>
    <row r="276" spans="1:9" ht="18.75" thickBot="1" x14ac:dyDescent="0.25">
      <c r="A276" s="139" t="s">
        <v>0</v>
      </c>
      <c r="B276" s="119" t="s">
        <v>1</v>
      </c>
      <c r="C276" s="119" t="s">
        <v>2</v>
      </c>
      <c r="D276" s="120" t="s">
        <v>10</v>
      </c>
      <c r="E276" s="120" t="s">
        <v>3</v>
      </c>
      <c r="F276" s="140"/>
      <c r="G276" s="141"/>
      <c r="H276" s="39"/>
      <c r="I276" s="41" t="e">
        <f>SUM(#REF!)</f>
        <v>#REF!</v>
      </c>
    </row>
    <row r="277" spans="1:9" ht="177" customHeight="1" thickBot="1" x14ac:dyDescent="0.3">
      <c r="A277" s="123" t="s">
        <v>175</v>
      </c>
      <c r="B277" s="124" t="s">
        <v>85</v>
      </c>
      <c r="C277" s="154" t="s">
        <v>12</v>
      </c>
      <c r="D277" s="156">
        <v>411871</v>
      </c>
      <c r="E277" s="142">
        <v>1200</v>
      </c>
      <c r="F277" s="128">
        <v>13.46</v>
      </c>
      <c r="G277" s="129">
        <v>16152.000000000002</v>
      </c>
      <c r="H277" s="34"/>
      <c r="I277" s="41" t="e">
        <f>SUM(#REF!)</f>
        <v>#REF!</v>
      </c>
    </row>
    <row r="278" spans="1:9" ht="18" x14ac:dyDescent="0.25">
      <c r="A278" s="130"/>
      <c r="B278" s="143"/>
      <c r="C278" s="116"/>
      <c r="D278" s="138"/>
      <c r="E278" s="116"/>
      <c r="F278" s="133"/>
      <c r="G278" s="133"/>
      <c r="H278" s="34"/>
      <c r="I278" s="41" t="e">
        <f>SUM(#REF!)</f>
        <v>#REF!</v>
      </c>
    </row>
    <row r="279" spans="1:9" ht="18" x14ac:dyDescent="0.25">
      <c r="A279" s="130"/>
      <c r="B279" s="143"/>
      <c r="C279" s="116"/>
      <c r="D279" s="138"/>
      <c r="E279" s="116"/>
      <c r="F279" s="133"/>
      <c r="G279" s="133"/>
      <c r="H279" s="34"/>
      <c r="I279" s="41" t="e">
        <f>SUM(#REF!)</f>
        <v>#REF!</v>
      </c>
    </row>
    <row r="280" spans="1:9" ht="18" x14ac:dyDescent="0.25">
      <c r="A280" s="130"/>
      <c r="B280" s="116"/>
      <c r="C280" s="116"/>
      <c r="D280" s="138"/>
      <c r="E280" s="116"/>
      <c r="F280" s="129" t="s">
        <v>7</v>
      </c>
      <c r="G280" s="129" t="s">
        <v>8</v>
      </c>
      <c r="H280" s="34"/>
      <c r="I280" s="41" t="e">
        <f>SUM(#REF!)</f>
        <v>#REF!</v>
      </c>
    </row>
    <row r="281" spans="1:9" ht="18.75" thickBot="1" x14ac:dyDescent="0.25">
      <c r="A281" s="139" t="s">
        <v>0</v>
      </c>
      <c r="B281" s="119" t="s">
        <v>1</v>
      </c>
      <c r="C281" s="119" t="s">
        <v>2</v>
      </c>
      <c r="D281" s="120" t="s">
        <v>10</v>
      </c>
      <c r="E281" s="120" t="s">
        <v>3</v>
      </c>
      <c r="F281" s="140"/>
      <c r="G281" s="141"/>
      <c r="H281" s="39"/>
      <c r="I281" s="41" t="e">
        <f>SUM(#REF!)</f>
        <v>#REF!</v>
      </c>
    </row>
    <row r="282" spans="1:9" ht="162.75" customHeight="1" x14ac:dyDescent="0.25">
      <c r="A282" s="123" t="s">
        <v>176</v>
      </c>
      <c r="B282" s="162" t="s">
        <v>86</v>
      </c>
      <c r="C282" s="154" t="s">
        <v>12</v>
      </c>
      <c r="D282" s="156">
        <v>251241</v>
      </c>
      <c r="E282" s="142">
        <v>1200</v>
      </c>
      <c r="F282" s="128">
        <v>12.57</v>
      </c>
      <c r="G282" s="129">
        <v>15084</v>
      </c>
      <c r="H282" s="34"/>
      <c r="I282" s="41" t="e">
        <f>SUM(#REF!)</f>
        <v>#REF!</v>
      </c>
    </row>
    <row r="283" spans="1:9" ht="18" x14ac:dyDescent="0.25">
      <c r="A283" s="130"/>
      <c r="B283" s="143"/>
      <c r="C283" s="116"/>
      <c r="D283" s="138"/>
      <c r="E283" s="116"/>
      <c r="F283" s="133"/>
      <c r="G283" s="133"/>
      <c r="H283" s="34"/>
      <c r="I283" s="41" t="e">
        <f>SUM(#REF!)</f>
        <v>#REF!</v>
      </c>
    </row>
    <row r="284" spans="1:9" ht="18" x14ac:dyDescent="0.25">
      <c r="A284" s="130"/>
      <c r="B284" s="143"/>
      <c r="C284" s="116"/>
      <c r="D284" s="138"/>
      <c r="E284" s="116"/>
      <c r="F284" s="133"/>
      <c r="G284" s="133"/>
      <c r="H284" s="34"/>
      <c r="I284" s="41" t="e">
        <f>SUM(#REF!)</f>
        <v>#REF!</v>
      </c>
    </row>
    <row r="285" spans="1:9" ht="18" x14ac:dyDescent="0.25">
      <c r="A285" s="130"/>
      <c r="B285" s="116"/>
      <c r="C285" s="116"/>
      <c r="D285" s="138"/>
      <c r="E285" s="116"/>
      <c r="F285" s="129" t="s">
        <v>7</v>
      </c>
      <c r="G285" s="129" t="s">
        <v>8</v>
      </c>
      <c r="H285" s="34"/>
      <c r="I285" s="41" t="e">
        <f>SUM(#REF!)</f>
        <v>#REF!</v>
      </c>
    </row>
    <row r="286" spans="1:9" ht="18.75" thickBot="1" x14ac:dyDescent="0.25">
      <c r="A286" s="139" t="s">
        <v>0</v>
      </c>
      <c r="B286" s="119" t="s">
        <v>1</v>
      </c>
      <c r="C286" s="119" t="s">
        <v>2</v>
      </c>
      <c r="D286" s="120" t="s">
        <v>10</v>
      </c>
      <c r="E286" s="120" t="s">
        <v>3</v>
      </c>
      <c r="F286" s="140"/>
      <c r="G286" s="141"/>
      <c r="H286" s="39"/>
      <c r="I286" s="41" t="e">
        <f>SUM(#REF!)</f>
        <v>#REF!</v>
      </c>
    </row>
    <row r="287" spans="1:9" ht="204.75" customHeight="1" x14ac:dyDescent="0.25">
      <c r="A287" s="123" t="s">
        <v>177</v>
      </c>
      <c r="B287" s="162" t="s">
        <v>87</v>
      </c>
      <c r="C287" s="125" t="s">
        <v>88</v>
      </c>
      <c r="D287" s="156">
        <v>283917</v>
      </c>
      <c r="E287" s="142">
        <v>5000</v>
      </c>
      <c r="F287" s="128">
        <v>2.95</v>
      </c>
      <c r="G287" s="129">
        <v>14750</v>
      </c>
      <c r="H287" s="34"/>
      <c r="I287" s="41" t="e">
        <f>SUM(#REF!)</f>
        <v>#REF!</v>
      </c>
    </row>
    <row r="288" spans="1:9" ht="18" x14ac:dyDescent="0.25">
      <c r="A288" s="130"/>
      <c r="B288" s="143"/>
      <c r="C288" s="116"/>
      <c r="D288" s="138"/>
      <c r="E288" s="116"/>
      <c r="F288" s="133"/>
      <c r="G288" s="133"/>
      <c r="H288" s="34"/>
      <c r="I288" s="41" t="e">
        <f>SUM(#REF!)</f>
        <v>#REF!</v>
      </c>
    </row>
    <row r="289" spans="1:9" ht="18" x14ac:dyDescent="0.25">
      <c r="A289" s="130"/>
      <c r="B289" s="143"/>
      <c r="C289" s="116"/>
      <c r="D289" s="138"/>
      <c r="E289" s="116"/>
      <c r="F289" s="133"/>
      <c r="G289" s="133"/>
      <c r="H289" s="34"/>
      <c r="I289" s="41" t="e">
        <f>SUM(#REF!)</f>
        <v>#REF!</v>
      </c>
    </row>
    <row r="290" spans="1:9" ht="18" x14ac:dyDescent="0.25">
      <c r="A290" s="130"/>
      <c r="B290" s="116"/>
      <c r="C290" s="116"/>
      <c r="D290" s="138"/>
      <c r="E290" s="116"/>
      <c r="F290" s="129" t="s">
        <v>7</v>
      </c>
      <c r="G290" s="129" t="s">
        <v>8</v>
      </c>
      <c r="H290" s="34"/>
      <c r="I290" s="41" t="e">
        <f>SUM(#REF!)</f>
        <v>#REF!</v>
      </c>
    </row>
    <row r="291" spans="1:9" ht="18.75" thickBot="1" x14ac:dyDescent="0.25">
      <c r="A291" s="139" t="s">
        <v>0</v>
      </c>
      <c r="B291" s="119" t="s">
        <v>1</v>
      </c>
      <c r="C291" s="119" t="s">
        <v>2</v>
      </c>
      <c r="D291" s="120" t="s">
        <v>10</v>
      </c>
      <c r="E291" s="120" t="s">
        <v>3</v>
      </c>
      <c r="F291" s="140"/>
      <c r="G291" s="141"/>
      <c r="H291" s="39"/>
      <c r="I291" s="41" t="e">
        <f>SUM(#REF!)</f>
        <v>#REF!</v>
      </c>
    </row>
    <row r="292" spans="1:9" ht="218.25" customHeight="1" thickBot="1" x14ac:dyDescent="0.3">
      <c r="A292" s="123" t="s">
        <v>178</v>
      </c>
      <c r="B292" s="124" t="s">
        <v>89</v>
      </c>
      <c r="C292" s="154" t="s">
        <v>12</v>
      </c>
      <c r="D292" s="126">
        <v>482238</v>
      </c>
      <c r="E292" s="142">
        <v>500</v>
      </c>
      <c r="F292" s="128">
        <v>6.39</v>
      </c>
      <c r="G292" s="129">
        <v>3195</v>
      </c>
      <c r="H292" s="34"/>
      <c r="I292" s="41" t="e">
        <f>SUM(#REF!)</f>
        <v>#REF!</v>
      </c>
    </row>
    <row r="293" spans="1:9" ht="18" x14ac:dyDescent="0.25">
      <c r="A293" s="130"/>
      <c r="B293" s="143"/>
      <c r="C293" s="116"/>
      <c r="D293" s="138"/>
      <c r="E293" s="116"/>
      <c r="F293" s="133"/>
      <c r="G293" s="133"/>
      <c r="H293" s="34"/>
      <c r="I293" s="41" t="e">
        <f>SUM(#REF!)</f>
        <v>#REF!</v>
      </c>
    </row>
    <row r="294" spans="1:9" ht="18" x14ac:dyDescent="0.25">
      <c r="A294" s="130"/>
      <c r="B294" s="143"/>
      <c r="C294" s="116"/>
      <c r="D294" s="138"/>
      <c r="E294" s="116"/>
      <c r="F294" s="133"/>
      <c r="G294" s="133"/>
      <c r="H294" s="34"/>
      <c r="I294" s="41" t="e">
        <f>SUM(#REF!)</f>
        <v>#REF!</v>
      </c>
    </row>
    <row r="295" spans="1:9" ht="18" x14ac:dyDescent="0.25">
      <c r="A295" s="130"/>
      <c r="B295" s="116"/>
      <c r="C295" s="116"/>
      <c r="D295" s="138"/>
      <c r="E295" s="116"/>
      <c r="F295" s="129" t="s">
        <v>7</v>
      </c>
      <c r="G295" s="129" t="s">
        <v>8</v>
      </c>
      <c r="H295" s="34"/>
      <c r="I295" s="41" t="e">
        <f>SUM(#REF!)</f>
        <v>#REF!</v>
      </c>
    </row>
    <row r="296" spans="1:9" ht="18.75" thickBot="1" x14ac:dyDescent="0.25">
      <c r="A296" s="139" t="s">
        <v>0</v>
      </c>
      <c r="B296" s="119" t="s">
        <v>1</v>
      </c>
      <c r="C296" s="119" t="s">
        <v>2</v>
      </c>
      <c r="D296" s="120" t="s">
        <v>10</v>
      </c>
      <c r="E296" s="120" t="s">
        <v>3</v>
      </c>
      <c r="F296" s="140"/>
      <c r="G296" s="141"/>
      <c r="H296" s="39"/>
      <c r="I296" s="41" t="e">
        <f>SUM(#REF!)</f>
        <v>#REF!</v>
      </c>
    </row>
    <row r="297" spans="1:9" ht="94.5" customHeight="1" x14ac:dyDescent="0.25">
      <c r="A297" s="123" t="s">
        <v>179</v>
      </c>
      <c r="B297" s="162" t="s">
        <v>90</v>
      </c>
      <c r="C297" s="154" t="s">
        <v>12</v>
      </c>
      <c r="D297" s="156">
        <v>283063</v>
      </c>
      <c r="E297" s="142">
        <v>500</v>
      </c>
      <c r="F297" s="128">
        <v>1.25</v>
      </c>
      <c r="G297" s="129">
        <v>625</v>
      </c>
      <c r="H297" s="34"/>
      <c r="I297" s="41" t="e">
        <f>SUM(#REF!)</f>
        <v>#REF!</v>
      </c>
    </row>
    <row r="298" spans="1:9" ht="18" x14ac:dyDescent="0.25">
      <c r="A298" s="130"/>
      <c r="B298" s="143"/>
      <c r="C298" s="116"/>
      <c r="D298" s="138"/>
      <c r="E298" s="116"/>
      <c r="F298" s="133"/>
      <c r="G298" s="133"/>
      <c r="H298" s="34"/>
      <c r="I298" s="41" t="e">
        <f>SUM(#REF!)</f>
        <v>#REF!</v>
      </c>
    </row>
    <row r="299" spans="1:9" ht="18" x14ac:dyDescent="0.25">
      <c r="A299" s="130"/>
      <c r="B299" s="143"/>
      <c r="C299" s="116"/>
      <c r="D299" s="138"/>
      <c r="E299" s="116"/>
      <c r="F299" s="133"/>
      <c r="G299" s="133"/>
      <c r="H299" s="34"/>
      <c r="I299" s="41" t="e">
        <f>SUM(#REF!)</f>
        <v>#REF!</v>
      </c>
    </row>
    <row r="300" spans="1:9" ht="18" x14ac:dyDescent="0.25">
      <c r="A300" s="130"/>
      <c r="B300" s="116"/>
      <c r="C300" s="116"/>
      <c r="D300" s="138"/>
      <c r="E300" s="116"/>
      <c r="F300" s="129" t="s">
        <v>7</v>
      </c>
      <c r="G300" s="129" t="s">
        <v>8</v>
      </c>
      <c r="H300" s="34"/>
      <c r="I300" s="41" t="e">
        <f>SUM(#REF!)</f>
        <v>#REF!</v>
      </c>
    </row>
    <row r="301" spans="1:9" ht="18.75" thickBot="1" x14ac:dyDescent="0.25">
      <c r="A301" s="139" t="s">
        <v>0</v>
      </c>
      <c r="B301" s="119" t="s">
        <v>1</v>
      </c>
      <c r="C301" s="119" t="s">
        <v>2</v>
      </c>
      <c r="D301" s="120" t="s">
        <v>10</v>
      </c>
      <c r="E301" s="120" t="s">
        <v>3</v>
      </c>
      <c r="F301" s="140"/>
      <c r="G301" s="141"/>
      <c r="H301" s="39"/>
      <c r="I301" s="41" t="e">
        <f>SUM(#REF!)</f>
        <v>#REF!</v>
      </c>
    </row>
    <row r="302" spans="1:9" ht="132.75" customHeight="1" x14ac:dyDescent="0.25">
      <c r="A302" s="123" t="s">
        <v>180</v>
      </c>
      <c r="B302" s="177" t="s">
        <v>91</v>
      </c>
      <c r="C302" s="154" t="s">
        <v>12</v>
      </c>
      <c r="D302" s="156">
        <v>332628</v>
      </c>
      <c r="E302" s="142">
        <v>4000</v>
      </c>
      <c r="F302" s="128">
        <v>2.58</v>
      </c>
      <c r="G302" s="129">
        <v>10320</v>
      </c>
      <c r="H302" s="34"/>
      <c r="I302" s="41" t="e">
        <f>SUM(#REF!)</f>
        <v>#REF!</v>
      </c>
    </row>
    <row r="303" spans="1:9" ht="18" x14ac:dyDescent="0.25">
      <c r="A303" s="130"/>
      <c r="B303" s="143"/>
      <c r="C303" s="116"/>
      <c r="D303" s="138"/>
      <c r="E303" s="116"/>
      <c r="F303" s="133"/>
      <c r="G303" s="133"/>
      <c r="H303" s="34"/>
      <c r="I303" s="41" t="e">
        <f>SUM(#REF!)</f>
        <v>#REF!</v>
      </c>
    </row>
    <row r="304" spans="1:9" ht="18" x14ac:dyDescent="0.25">
      <c r="A304" s="130"/>
      <c r="B304" s="143"/>
      <c r="C304" s="116"/>
      <c r="D304" s="138"/>
      <c r="E304" s="116"/>
      <c r="F304" s="133"/>
      <c r="G304" s="133"/>
      <c r="H304" s="34"/>
      <c r="I304" s="41" t="e">
        <f>SUM(#REF!)</f>
        <v>#REF!</v>
      </c>
    </row>
    <row r="305" spans="1:9" ht="18" x14ac:dyDescent="0.25">
      <c r="A305" s="130"/>
      <c r="B305" s="116"/>
      <c r="C305" s="116"/>
      <c r="D305" s="138"/>
      <c r="E305" s="116"/>
      <c r="F305" s="129" t="s">
        <v>7</v>
      </c>
      <c r="G305" s="129" t="s">
        <v>8</v>
      </c>
      <c r="H305" s="34"/>
      <c r="I305" s="41" t="e">
        <f>SUM(#REF!)</f>
        <v>#REF!</v>
      </c>
    </row>
    <row r="306" spans="1:9" ht="18.75" thickBot="1" x14ac:dyDescent="0.25">
      <c r="A306" s="139" t="s">
        <v>0</v>
      </c>
      <c r="B306" s="119" t="s">
        <v>1</v>
      </c>
      <c r="C306" s="119" t="s">
        <v>2</v>
      </c>
      <c r="D306" s="120" t="s">
        <v>10</v>
      </c>
      <c r="E306" s="120" t="s">
        <v>3</v>
      </c>
      <c r="F306" s="140"/>
      <c r="G306" s="141"/>
      <c r="H306" s="39"/>
      <c r="I306" s="41" t="e">
        <f>SUM(#REF!)</f>
        <v>#REF!</v>
      </c>
    </row>
    <row r="307" spans="1:9" ht="149.25" customHeight="1" x14ac:dyDescent="0.25">
      <c r="A307" s="123" t="s">
        <v>181</v>
      </c>
      <c r="B307" s="162" t="s">
        <v>92</v>
      </c>
      <c r="C307" s="154" t="s">
        <v>12</v>
      </c>
      <c r="D307" s="156">
        <v>281981</v>
      </c>
      <c r="E307" s="142">
        <v>300</v>
      </c>
      <c r="F307" s="128">
        <v>18.170000000000002</v>
      </c>
      <c r="G307" s="129">
        <v>5451.0000000000009</v>
      </c>
      <c r="H307" s="34"/>
      <c r="I307" s="41" t="e">
        <f>SUM(#REF!)</f>
        <v>#REF!</v>
      </c>
    </row>
    <row r="308" spans="1:9" ht="18" x14ac:dyDescent="0.25">
      <c r="A308" s="130"/>
      <c r="B308" s="143"/>
      <c r="C308" s="116"/>
      <c r="D308" s="138"/>
      <c r="E308" s="116"/>
      <c r="F308" s="133"/>
      <c r="G308" s="133"/>
      <c r="H308" s="34"/>
      <c r="I308" s="41" t="e">
        <f>SUM(#REF!)</f>
        <v>#REF!</v>
      </c>
    </row>
    <row r="309" spans="1:9" ht="18" x14ac:dyDescent="0.25">
      <c r="A309" s="130"/>
      <c r="B309" s="143"/>
      <c r="C309" s="116"/>
      <c r="D309" s="138"/>
      <c r="E309" s="116"/>
      <c r="F309" s="133"/>
      <c r="G309" s="133"/>
      <c r="H309" s="34"/>
      <c r="I309" s="41" t="e">
        <f>SUM(#REF!)</f>
        <v>#REF!</v>
      </c>
    </row>
    <row r="310" spans="1:9" ht="18" x14ac:dyDescent="0.25">
      <c r="A310" s="130"/>
      <c r="B310" s="116"/>
      <c r="C310" s="116"/>
      <c r="D310" s="138"/>
      <c r="E310" s="116"/>
      <c r="F310" s="129" t="s">
        <v>7</v>
      </c>
      <c r="G310" s="129" t="s">
        <v>8</v>
      </c>
      <c r="H310" s="34"/>
      <c r="I310" s="41" t="e">
        <f>SUM(#REF!)</f>
        <v>#REF!</v>
      </c>
    </row>
    <row r="311" spans="1:9" ht="18.75" thickBot="1" x14ac:dyDescent="0.25">
      <c r="A311" s="139" t="s">
        <v>0</v>
      </c>
      <c r="B311" s="119" t="s">
        <v>1</v>
      </c>
      <c r="C311" s="119" t="s">
        <v>2</v>
      </c>
      <c r="D311" s="120" t="s">
        <v>10</v>
      </c>
      <c r="E311" s="120" t="s">
        <v>3</v>
      </c>
      <c r="F311" s="140"/>
      <c r="G311" s="141"/>
      <c r="H311" s="39"/>
      <c r="I311" s="41" t="e">
        <f>SUM(#REF!)</f>
        <v>#REF!</v>
      </c>
    </row>
    <row r="312" spans="1:9" ht="129.75" customHeight="1" x14ac:dyDescent="0.25">
      <c r="A312" s="123" t="s">
        <v>182</v>
      </c>
      <c r="B312" s="162" t="s">
        <v>93</v>
      </c>
      <c r="C312" s="125" t="s">
        <v>94</v>
      </c>
      <c r="D312" s="156">
        <v>336179</v>
      </c>
      <c r="E312" s="142">
        <v>400</v>
      </c>
      <c r="F312" s="128">
        <v>34.75</v>
      </c>
      <c r="G312" s="129">
        <v>13900</v>
      </c>
      <c r="H312" s="34"/>
      <c r="I312" s="41" t="e">
        <f>SUM(#REF!)</f>
        <v>#REF!</v>
      </c>
    </row>
    <row r="313" spans="1:9" ht="18" x14ac:dyDescent="0.25">
      <c r="A313" s="130"/>
      <c r="B313" s="143"/>
      <c r="C313" s="116"/>
      <c r="D313" s="138"/>
      <c r="E313" s="116"/>
      <c r="F313" s="133"/>
      <c r="G313" s="133"/>
      <c r="H313" s="34"/>
      <c r="I313" s="41" t="e">
        <f>SUM(#REF!)</f>
        <v>#REF!</v>
      </c>
    </row>
    <row r="314" spans="1:9" ht="18" x14ac:dyDescent="0.25">
      <c r="A314" s="130"/>
      <c r="B314" s="143"/>
      <c r="C314" s="116"/>
      <c r="D314" s="138"/>
      <c r="E314" s="116"/>
      <c r="F314" s="133"/>
      <c r="G314" s="133"/>
      <c r="H314" s="34"/>
      <c r="I314" s="41" t="e">
        <f>SUM(#REF!)</f>
        <v>#REF!</v>
      </c>
    </row>
    <row r="315" spans="1:9" ht="18" x14ac:dyDescent="0.25">
      <c r="A315" s="130"/>
      <c r="B315" s="116"/>
      <c r="C315" s="116"/>
      <c r="D315" s="138"/>
      <c r="E315" s="116"/>
      <c r="F315" s="129" t="s">
        <v>7</v>
      </c>
      <c r="G315" s="129" t="s">
        <v>8</v>
      </c>
      <c r="H315" s="34"/>
      <c r="I315" s="41" t="e">
        <f>SUM(#REF!)</f>
        <v>#REF!</v>
      </c>
    </row>
    <row r="316" spans="1:9" ht="18" x14ac:dyDescent="0.2">
      <c r="A316" s="139" t="s">
        <v>0</v>
      </c>
      <c r="B316" s="119" t="s">
        <v>1</v>
      </c>
      <c r="C316" s="119" t="s">
        <v>2</v>
      </c>
      <c r="D316" s="120" t="s">
        <v>10</v>
      </c>
      <c r="E316" s="120" t="s">
        <v>3</v>
      </c>
      <c r="F316" s="140"/>
      <c r="G316" s="141"/>
      <c r="H316" s="39"/>
      <c r="I316" s="41" t="e">
        <f>SUM(#REF!)</f>
        <v>#REF!</v>
      </c>
    </row>
    <row r="317" spans="1:9" ht="125.25" customHeight="1" x14ac:dyDescent="0.25">
      <c r="A317" s="123" t="s">
        <v>183</v>
      </c>
      <c r="B317" s="163" t="s">
        <v>96</v>
      </c>
      <c r="C317" s="125" t="s">
        <v>95</v>
      </c>
      <c r="D317" s="156">
        <v>409816</v>
      </c>
      <c r="E317" s="142">
        <v>200</v>
      </c>
      <c r="F317" s="128">
        <v>15.4</v>
      </c>
      <c r="G317" s="129">
        <v>3080</v>
      </c>
      <c r="H317" s="34"/>
      <c r="I317" s="41" t="e">
        <f>SUM(#REF!)</f>
        <v>#REF!</v>
      </c>
    </row>
    <row r="318" spans="1:9" ht="18" x14ac:dyDescent="0.25">
      <c r="A318" s="130"/>
      <c r="B318" s="143"/>
      <c r="C318" s="116"/>
      <c r="D318" s="138"/>
      <c r="E318" s="116"/>
      <c r="F318" s="133"/>
      <c r="G318" s="133"/>
      <c r="H318" s="34"/>
      <c r="I318" s="41" t="e">
        <f>SUM(#REF!)</f>
        <v>#REF!</v>
      </c>
    </row>
    <row r="319" spans="1:9" ht="18" x14ac:dyDescent="0.25">
      <c r="A319" s="130"/>
      <c r="B319" s="143"/>
      <c r="C319" s="116"/>
      <c r="D319" s="138"/>
      <c r="E319" s="116"/>
      <c r="F319" s="133"/>
      <c r="G319" s="133"/>
      <c r="H319" s="34"/>
      <c r="I319" s="41" t="e">
        <f>SUM(#REF!)</f>
        <v>#REF!</v>
      </c>
    </row>
    <row r="320" spans="1:9" ht="18" x14ac:dyDescent="0.25">
      <c r="A320" s="130"/>
      <c r="B320" s="116"/>
      <c r="C320" s="116"/>
      <c r="D320" s="138"/>
      <c r="E320" s="116"/>
      <c r="F320" s="129" t="s">
        <v>7</v>
      </c>
      <c r="G320" s="129" t="s">
        <v>8</v>
      </c>
      <c r="H320" s="34"/>
      <c r="I320" s="41" t="e">
        <f>SUM(#REF!)</f>
        <v>#REF!</v>
      </c>
    </row>
    <row r="321" spans="1:9" ht="18" x14ac:dyDescent="0.2">
      <c r="A321" s="139" t="s">
        <v>0</v>
      </c>
      <c r="B321" s="119" t="s">
        <v>1</v>
      </c>
      <c r="C321" s="119" t="s">
        <v>2</v>
      </c>
      <c r="D321" s="120" t="s">
        <v>10</v>
      </c>
      <c r="E321" s="120" t="s">
        <v>3</v>
      </c>
      <c r="F321" s="140"/>
      <c r="G321" s="141"/>
      <c r="H321" s="39"/>
      <c r="I321" s="41" t="e">
        <f>SUM(#REF!)</f>
        <v>#REF!</v>
      </c>
    </row>
    <row r="322" spans="1:9" ht="180" customHeight="1" x14ac:dyDescent="0.25">
      <c r="A322" s="123" t="s">
        <v>119</v>
      </c>
      <c r="B322" s="157" t="s">
        <v>97</v>
      </c>
      <c r="C322" s="125" t="s">
        <v>16</v>
      </c>
      <c r="D322" s="156">
        <v>461889</v>
      </c>
      <c r="E322" s="142">
        <v>4500</v>
      </c>
      <c r="F322" s="128">
        <v>26.91</v>
      </c>
      <c r="G322" s="129">
        <v>121095</v>
      </c>
      <c r="H322" s="34"/>
      <c r="I322" s="41" t="e">
        <f>SUM(#REF!)</f>
        <v>#REF!</v>
      </c>
    </row>
    <row r="323" spans="1:9" ht="18" x14ac:dyDescent="0.25">
      <c r="A323" s="130"/>
      <c r="B323" s="143"/>
      <c r="C323" s="116"/>
      <c r="D323" s="138"/>
      <c r="E323" s="116"/>
      <c r="F323" s="133"/>
      <c r="G323" s="133"/>
      <c r="H323" s="34"/>
      <c r="I323" s="41" t="e">
        <f>SUM(#REF!)</f>
        <v>#REF!</v>
      </c>
    </row>
    <row r="324" spans="1:9" ht="18" x14ac:dyDescent="0.25">
      <c r="A324" s="130"/>
      <c r="B324" s="143"/>
      <c r="C324" s="116"/>
      <c r="D324" s="138"/>
      <c r="E324" s="116"/>
      <c r="F324" s="133"/>
      <c r="G324" s="133"/>
      <c r="H324" s="34"/>
      <c r="I324" s="41"/>
    </row>
    <row r="325" spans="1:9" ht="18" x14ac:dyDescent="0.25">
      <c r="A325" s="130"/>
      <c r="B325" s="116"/>
      <c r="C325" s="116"/>
      <c r="D325" s="138"/>
      <c r="E325" s="116"/>
      <c r="F325" s="129" t="s">
        <v>7</v>
      </c>
      <c r="G325" s="129" t="s">
        <v>8</v>
      </c>
      <c r="H325" s="34"/>
      <c r="I325" s="41"/>
    </row>
    <row r="326" spans="1:9" ht="18" x14ac:dyDescent="0.25">
      <c r="A326" s="139" t="s">
        <v>0</v>
      </c>
      <c r="B326" s="119" t="s">
        <v>1</v>
      </c>
      <c r="C326" s="119" t="s">
        <v>2</v>
      </c>
      <c r="D326" s="120" t="s">
        <v>10</v>
      </c>
      <c r="E326" s="120" t="s">
        <v>3</v>
      </c>
      <c r="F326" s="140"/>
      <c r="G326" s="141"/>
      <c r="H326" s="34"/>
      <c r="I326" s="41"/>
    </row>
    <row r="327" spans="1:9" ht="160.5" customHeight="1" x14ac:dyDescent="0.25">
      <c r="A327" s="123" t="s">
        <v>120</v>
      </c>
      <c r="B327" s="157" t="s">
        <v>97</v>
      </c>
      <c r="C327" s="125" t="s">
        <v>16</v>
      </c>
      <c r="D327" s="156">
        <v>461889</v>
      </c>
      <c r="E327" s="142">
        <v>500</v>
      </c>
      <c r="F327" s="128">
        <v>26.91</v>
      </c>
      <c r="G327" s="129">
        <v>13455</v>
      </c>
      <c r="H327" s="34"/>
      <c r="I327" s="41" t="e">
        <f>SUM(#REF!)</f>
        <v>#REF!</v>
      </c>
    </row>
    <row r="328" spans="1:9" ht="18" x14ac:dyDescent="0.25">
      <c r="A328" s="130"/>
      <c r="B328" s="143"/>
      <c r="C328" s="116"/>
      <c r="D328" s="138"/>
      <c r="E328" s="116"/>
      <c r="F328" s="133"/>
      <c r="G328" s="133"/>
      <c r="H328" s="34"/>
      <c r="I328" s="41"/>
    </row>
    <row r="329" spans="1:9" ht="18" x14ac:dyDescent="0.25">
      <c r="A329" s="130"/>
      <c r="B329" s="178"/>
      <c r="C329" s="116"/>
      <c r="D329" s="138"/>
      <c r="E329" s="116"/>
      <c r="F329" s="133"/>
      <c r="G329" s="133"/>
      <c r="H329" s="34"/>
      <c r="I329" s="41"/>
    </row>
    <row r="330" spans="1:9" ht="18" x14ac:dyDescent="0.25">
      <c r="A330" s="130"/>
      <c r="B330" s="143"/>
      <c r="C330" s="116"/>
      <c r="D330" s="138"/>
      <c r="E330" s="116"/>
      <c r="F330" s="133"/>
      <c r="G330" s="133"/>
      <c r="H330" s="34"/>
      <c r="I330" s="41" t="e">
        <f>SUM(#REF!)</f>
        <v>#REF!</v>
      </c>
    </row>
    <row r="331" spans="1:9" ht="18" x14ac:dyDescent="0.25">
      <c r="A331" s="130"/>
      <c r="B331" s="116"/>
      <c r="C331" s="116"/>
      <c r="D331" s="138"/>
      <c r="E331" s="116"/>
      <c r="F331" s="129" t="s">
        <v>7</v>
      </c>
      <c r="G331" s="129" t="s">
        <v>8</v>
      </c>
      <c r="H331" s="34"/>
      <c r="I331" s="41" t="e">
        <f>SUM(#REF!)</f>
        <v>#REF!</v>
      </c>
    </row>
    <row r="332" spans="1:9" ht="18" x14ac:dyDescent="0.2">
      <c r="A332" s="139" t="s">
        <v>0</v>
      </c>
      <c r="B332" s="119" t="s">
        <v>1</v>
      </c>
      <c r="C332" s="119" t="s">
        <v>2</v>
      </c>
      <c r="D332" s="120" t="s">
        <v>10</v>
      </c>
      <c r="E332" s="120" t="s">
        <v>3</v>
      </c>
      <c r="F332" s="140"/>
      <c r="G332" s="141"/>
      <c r="H332" s="39"/>
      <c r="I332" s="41" t="e">
        <f>SUM(#REF!)</f>
        <v>#REF!</v>
      </c>
    </row>
    <row r="333" spans="1:9" ht="111" customHeight="1" x14ac:dyDescent="0.25">
      <c r="A333" s="123" t="s">
        <v>184</v>
      </c>
      <c r="B333" s="157" t="s">
        <v>98</v>
      </c>
      <c r="C333" s="154" t="s">
        <v>12</v>
      </c>
      <c r="D333" s="156">
        <v>417237</v>
      </c>
      <c r="E333" s="142">
        <v>500</v>
      </c>
      <c r="F333" s="128">
        <v>1.35</v>
      </c>
      <c r="G333" s="129">
        <v>675</v>
      </c>
      <c r="H333" s="34"/>
      <c r="I333" s="41" t="e">
        <f>SUM(#REF!)</f>
        <v>#REF!</v>
      </c>
    </row>
    <row r="334" spans="1:9" ht="18" x14ac:dyDescent="0.25">
      <c r="A334" s="130"/>
      <c r="B334" s="143"/>
      <c r="C334" s="116"/>
      <c r="D334" s="138"/>
      <c r="E334" s="116"/>
      <c r="F334" s="133"/>
      <c r="G334" s="133"/>
      <c r="H334" s="34"/>
      <c r="I334" s="41" t="e">
        <f>SUM(#REF!)</f>
        <v>#REF!</v>
      </c>
    </row>
    <row r="335" spans="1:9" ht="18" x14ac:dyDescent="0.25">
      <c r="A335" s="130"/>
      <c r="B335" s="143"/>
      <c r="C335" s="116"/>
      <c r="D335" s="138"/>
      <c r="E335" s="116"/>
      <c r="F335" s="133"/>
      <c r="G335" s="133"/>
      <c r="H335" s="34"/>
      <c r="I335" s="41" t="e">
        <f>SUM(#REF!)</f>
        <v>#REF!</v>
      </c>
    </row>
    <row r="336" spans="1:9" ht="18" x14ac:dyDescent="0.25">
      <c r="A336" s="130"/>
      <c r="B336" s="116"/>
      <c r="C336" s="116"/>
      <c r="D336" s="138"/>
      <c r="E336" s="116"/>
      <c r="F336" s="129" t="s">
        <v>7</v>
      </c>
      <c r="G336" s="129" t="s">
        <v>8</v>
      </c>
      <c r="H336" s="34"/>
      <c r="I336" s="41" t="e">
        <f>SUM(#REF!)</f>
        <v>#REF!</v>
      </c>
    </row>
    <row r="337" spans="1:9" ht="18" x14ac:dyDescent="0.2">
      <c r="A337" s="139" t="s">
        <v>0</v>
      </c>
      <c r="B337" s="119" t="s">
        <v>1</v>
      </c>
      <c r="C337" s="119" t="s">
        <v>2</v>
      </c>
      <c r="D337" s="120" t="s">
        <v>10</v>
      </c>
      <c r="E337" s="120" t="s">
        <v>3</v>
      </c>
      <c r="F337" s="140"/>
      <c r="G337" s="141"/>
      <c r="H337" s="39"/>
      <c r="I337" s="41" t="e">
        <f>SUM(#REF!)</f>
        <v>#REF!</v>
      </c>
    </row>
    <row r="338" spans="1:9" ht="180" customHeight="1" x14ac:dyDescent="0.25">
      <c r="A338" s="123" t="s">
        <v>185</v>
      </c>
      <c r="B338" s="179" t="s">
        <v>99</v>
      </c>
      <c r="C338" s="154" t="s">
        <v>12</v>
      </c>
      <c r="D338" s="156">
        <v>378826</v>
      </c>
      <c r="E338" s="142">
        <v>500</v>
      </c>
      <c r="F338" s="128">
        <v>22.85</v>
      </c>
      <c r="G338" s="129">
        <v>11425</v>
      </c>
      <c r="H338" s="34"/>
      <c r="I338" s="41" t="e">
        <f>SUM(#REF!)</f>
        <v>#REF!</v>
      </c>
    </row>
    <row r="339" spans="1:9" ht="18" x14ac:dyDescent="0.25">
      <c r="A339" s="130"/>
      <c r="B339" s="143"/>
      <c r="C339" s="116"/>
      <c r="D339" s="138"/>
      <c r="E339" s="116"/>
      <c r="F339" s="133"/>
      <c r="G339" s="133"/>
      <c r="H339" s="34"/>
      <c r="I339" s="41" t="e">
        <f>SUM(#REF!)</f>
        <v>#REF!</v>
      </c>
    </row>
    <row r="340" spans="1:9" ht="18" x14ac:dyDescent="0.25">
      <c r="A340" s="130"/>
      <c r="B340" s="143"/>
      <c r="C340" s="116"/>
      <c r="D340" s="138"/>
      <c r="E340" s="116"/>
      <c r="F340" s="133"/>
      <c r="G340" s="133"/>
      <c r="H340" s="34"/>
      <c r="I340" s="41" t="e">
        <f>SUM(#REF!)</f>
        <v>#REF!</v>
      </c>
    </row>
    <row r="341" spans="1:9" ht="18" x14ac:dyDescent="0.25">
      <c r="A341" s="130"/>
      <c r="B341" s="116"/>
      <c r="C341" s="116"/>
      <c r="D341" s="138"/>
      <c r="E341" s="116"/>
      <c r="F341" s="129" t="s">
        <v>7</v>
      </c>
      <c r="G341" s="129" t="s">
        <v>8</v>
      </c>
      <c r="H341" s="34"/>
      <c r="I341" s="41" t="e">
        <f>SUM(#REF!)</f>
        <v>#REF!</v>
      </c>
    </row>
    <row r="342" spans="1:9" ht="18.75" thickBot="1" x14ac:dyDescent="0.25">
      <c r="A342" s="139" t="s">
        <v>0</v>
      </c>
      <c r="B342" s="119" t="s">
        <v>1</v>
      </c>
      <c r="C342" s="119" t="s">
        <v>2</v>
      </c>
      <c r="D342" s="120" t="s">
        <v>10</v>
      </c>
      <c r="E342" s="120" t="s">
        <v>3</v>
      </c>
      <c r="F342" s="140"/>
      <c r="G342" s="141"/>
      <c r="H342" s="39"/>
      <c r="I342" s="41" t="e">
        <f>SUM(#REF!)</f>
        <v>#REF!</v>
      </c>
    </row>
    <row r="343" spans="1:9" ht="111.75" customHeight="1" thickBot="1" x14ac:dyDescent="0.3">
      <c r="A343" s="123" t="s">
        <v>186</v>
      </c>
      <c r="B343" s="149" t="s">
        <v>100</v>
      </c>
      <c r="C343" s="154" t="s">
        <v>12</v>
      </c>
      <c r="D343" s="126">
        <v>252845</v>
      </c>
      <c r="E343" s="142">
        <v>10</v>
      </c>
      <c r="F343" s="128">
        <v>283.08</v>
      </c>
      <c r="G343" s="129">
        <v>2830.7999999999997</v>
      </c>
      <c r="H343" s="34"/>
      <c r="I343" s="41" t="e">
        <f>SUM(#REF!)</f>
        <v>#REF!</v>
      </c>
    </row>
    <row r="344" spans="1:9" ht="18" x14ac:dyDescent="0.25">
      <c r="A344" s="130"/>
      <c r="B344" s="143"/>
      <c r="C344" s="116"/>
      <c r="D344" s="138"/>
      <c r="E344" s="116"/>
      <c r="F344" s="133"/>
      <c r="G344" s="133"/>
      <c r="H344" s="34"/>
      <c r="I344" s="41" t="e">
        <f>SUM(#REF!)</f>
        <v>#REF!</v>
      </c>
    </row>
    <row r="345" spans="1:9" ht="18" x14ac:dyDescent="0.25">
      <c r="A345" s="130"/>
      <c r="B345" s="143"/>
      <c r="C345" s="116"/>
      <c r="D345" s="138"/>
      <c r="E345" s="116"/>
      <c r="F345" s="133"/>
      <c r="G345" s="133"/>
      <c r="H345" s="34"/>
      <c r="I345" s="41" t="e">
        <f>SUM(#REF!)</f>
        <v>#REF!</v>
      </c>
    </row>
    <row r="346" spans="1:9" ht="18" x14ac:dyDescent="0.25">
      <c r="A346" s="130"/>
      <c r="B346" s="116"/>
      <c r="C346" s="116"/>
      <c r="D346" s="138"/>
      <c r="E346" s="116"/>
      <c r="F346" s="129" t="s">
        <v>7</v>
      </c>
      <c r="G346" s="129" t="s">
        <v>8</v>
      </c>
      <c r="H346" s="34"/>
      <c r="I346" s="41" t="e">
        <f>SUM(#REF!)</f>
        <v>#REF!</v>
      </c>
    </row>
    <row r="347" spans="1:9" ht="18.75" thickBot="1" x14ac:dyDescent="0.25">
      <c r="A347" s="139" t="s">
        <v>0</v>
      </c>
      <c r="B347" s="119" t="s">
        <v>1</v>
      </c>
      <c r="C347" s="119" t="s">
        <v>2</v>
      </c>
      <c r="D347" s="120" t="s">
        <v>10</v>
      </c>
      <c r="E347" s="120" t="s">
        <v>3</v>
      </c>
      <c r="F347" s="140"/>
      <c r="G347" s="141"/>
      <c r="H347" s="39"/>
      <c r="I347" s="41" t="e">
        <f>SUM(#REF!)</f>
        <v>#REF!</v>
      </c>
    </row>
    <row r="348" spans="1:9" ht="143.25" customHeight="1" thickBot="1" x14ac:dyDescent="0.3">
      <c r="A348" s="123" t="s">
        <v>187</v>
      </c>
      <c r="B348" s="149" t="s">
        <v>101</v>
      </c>
      <c r="C348" s="154" t="s">
        <v>12</v>
      </c>
      <c r="D348" s="147">
        <v>240291</v>
      </c>
      <c r="E348" s="142">
        <v>150</v>
      </c>
      <c r="F348" s="128">
        <v>243.95</v>
      </c>
      <c r="G348" s="129">
        <v>36592.5</v>
      </c>
      <c r="H348" s="34"/>
      <c r="I348" s="41" t="e">
        <f>SUM(#REF!)</f>
        <v>#REF!</v>
      </c>
    </row>
    <row r="349" spans="1:9" ht="18" x14ac:dyDescent="0.25">
      <c r="A349" s="130"/>
      <c r="B349" s="143"/>
      <c r="C349" s="116"/>
      <c r="D349" s="138"/>
      <c r="E349" s="116"/>
      <c r="F349" s="133"/>
      <c r="G349" s="133"/>
      <c r="H349" s="34"/>
      <c r="I349" s="41" t="e">
        <f>SUM(#REF!)</f>
        <v>#REF!</v>
      </c>
    </row>
    <row r="350" spans="1:9" ht="18" x14ac:dyDescent="0.25">
      <c r="A350" s="130"/>
      <c r="B350" s="143"/>
      <c r="C350" s="116"/>
      <c r="D350" s="138"/>
      <c r="E350" s="116"/>
      <c r="F350" s="133"/>
      <c r="G350" s="133"/>
      <c r="H350" s="34"/>
      <c r="I350" s="41" t="e">
        <f>SUM(#REF!)</f>
        <v>#REF!</v>
      </c>
    </row>
    <row r="351" spans="1:9" ht="18" x14ac:dyDescent="0.25">
      <c r="A351" s="130"/>
      <c r="B351" s="116"/>
      <c r="C351" s="116"/>
      <c r="D351" s="138"/>
      <c r="E351" s="116"/>
      <c r="F351" s="129" t="s">
        <v>7</v>
      </c>
      <c r="G351" s="129" t="s">
        <v>8</v>
      </c>
      <c r="H351" s="34"/>
      <c r="I351" s="41" t="e">
        <f>SUM(#REF!)</f>
        <v>#REF!</v>
      </c>
    </row>
    <row r="352" spans="1:9" ht="18" x14ac:dyDescent="0.2">
      <c r="A352" s="139" t="s">
        <v>0</v>
      </c>
      <c r="B352" s="119" t="s">
        <v>1</v>
      </c>
      <c r="C352" s="119" t="s">
        <v>2</v>
      </c>
      <c r="D352" s="120" t="s">
        <v>10</v>
      </c>
      <c r="E352" s="120" t="s">
        <v>3</v>
      </c>
      <c r="F352" s="140"/>
      <c r="G352" s="141"/>
      <c r="H352" s="39"/>
      <c r="I352" s="41" t="e">
        <f>SUM(#REF!)</f>
        <v>#REF!</v>
      </c>
    </row>
    <row r="353" spans="1:9" ht="166.5" customHeight="1" x14ac:dyDescent="0.25">
      <c r="A353" s="123" t="s">
        <v>188</v>
      </c>
      <c r="B353" s="163" t="s">
        <v>102</v>
      </c>
      <c r="C353" s="154" t="s">
        <v>12</v>
      </c>
      <c r="D353" s="156">
        <v>449700</v>
      </c>
      <c r="E353" s="142">
        <v>150</v>
      </c>
      <c r="F353" s="128">
        <v>515.87</v>
      </c>
      <c r="G353" s="129">
        <v>77380.5</v>
      </c>
      <c r="H353" s="34"/>
      <c r="I353" s="41" t="e">
        <f>SUM(#REF!)</f>
        <v>#REF!</v>
      </c>
    </row>
    <row r="354" spans="1:9" ht="18" x14ac:dyDescent="0.25">
      <c r="A354" s="130"/>
      <c r="B354" s="143"/>
      <c r="C354" s="116"/>
      <c r="D354" s="138"/>
      <c r="E354" s="116"/>
      <c r="F354" s="133"/>
      <c r="G354" s="133"/>
      <c r="H354" s="34"/>
      <c r="I354" s="41" t="e">
        <f>SUM(#REF!)</f>
        <v>#REF!</v>
      </c>
    </row>
    <row r="355" spans="1:9" ht="18" x14ac:dyDescent="0.25">
      <c r="A355" s="130"/>
      <c r="B355" s="143"/>
      <c r="C355" s="116"/>
      <c r="D355" s="138"/>
      <c r="E355" s="116"/>
      <c r="F355" s="133"/>
      <c r="G355" s="133"/>
      <c r="H355" s="34"/>
      <c r="I355" s="41" t="e">
        <f>SUM(#REF!)</f>
        <v>#REF!</v>
      </c>
    </row>
    <row r="356" spans="1:9" ht="18" x14ac:dyDescent="0.25">
      <c r="A356" s="130"/>
      <c r="B356" s="116"/>
      <c r="C356" s="116"/>
      <c r="D356" s="138"/>
      <c r="E356" s="116"/>
      <c r="F356" s="129" t="s">
        <v>7</v>
      </c>
      <c r="G356" s="129" t="s">
        <v>8</v>
      </c>
      <c r="H356" s="34"/>
      <c r="I356" s="41" t="e">
        <f>SUM(#REF!)</f>
        <v>#REF!</v>
      </c>
    </row>
    <row r="357" spans="1:9" ht="18.75" thickBot="1" x14ac:dyDescent="0.25">
      <c r="A357" s="139" t="s">
        <v>0</v>
      </c>
      <c r="B357" s="119" t="s">
        <v>1</v>
      </c>
      <c r="C357" s="119" t="s">
        <v>2</v>
      </c>
      <c r="D357" s="120" t="s">
        <v>10</v>
      </c>
      <c r="E357" s="120" t="s">
        <v>3</v>
      </c>
      <c r="F357" s="140"/>
      <c r="G357" s="141"/>
      <c r="H357" s="39"/>
      <c r="I357" s="41" t="e">
        <f>SUM(#REF!)</f>
        <v>#REF!</v>
      </c>
    </row>
    <row r="358" spans="1:9" ht="164.25" customHeight="1" x14ac:dyDescent="0.25">
      <c r="A358" s="123" t="s">
        <v>189</v>
      </c>
      <c r="B358" s="162" t="s">
        <v>103</v>
      </c>
      <c r="C358" s="154" t="s">
        <v>12</v>
      </c>
      <c r="D358" s="156">
        <v>394469</v>
      </c>
      <c r="E358" s="142">
        <v>20</v>
      </c>
      <c r="F358" s="128">
        <v>1</v>
      </c>
      <c r="G358" s="129">
        <v>20</v>
      </c>
      <c r="H358" s="34"/>
      <c r="I358" s="41" t="e">
        <f>SUM(#REF!)</f>
        <v>#REF!</v>
      </c>
    </row>
    <row r="359" spans="1:9" ht="18" x14ac:dyDescent="0.25">
      <c r="A359" s="130"/>
      <c r="B359" s="143"/>
      <c r="C359" s="116"/>
      <c r="D359" s="138"/>
      <c r="E359" s="116"/>
      <c r="F359" s="133"/>
      <c r="G359" s="133"/>
      <c r="H359" s="34"/>
      <c r="I359" s="41" t="e">
        <f>SUM(#REF!)</f>
        <v>#REF!</v>
      </c>
    </row>
    <row r="360" spans="1:9" ht="18" x14ac:dyDescent="0.25">
      <c r="A360" s="130"/>
      <c r="B360" s="143"/>
      <c r="C360" s="116"/>
      <c r="D360" s="138"/>
      <c r="E360" s="116"/>
      <c r="F360" s="133"/>
      <c r="G360" s="133"/>
      <c r="H360" s="34"/>
      <c r="I360" s="41" t="e">
        <f>SUM(#REF!)</f>
        <v>#REF!</v>
      </c>
    </row>
    <row r="361" spans="1:9" ht="18" x14ac:dyDescent="0.25">
      <c r="A361" s="130"/>
      <c r="B361" s="116"/>
      <c r="C361" s="116"/>
      <c r="D361" s="138"/>
      <c r="E361" s="116"/>
      <c r="F361" s="129" t="s">
        <v>7</v>
      </c>
      <c r="G361" s="129" t="s">
        <v>8</v>
      </c>
      <c r="H361" s="34"/>
      <c r="I361" s="41" t="e">
        <f>SUM(#REF!)</f>
        <v>#REF!</v>
      </c>
    </row>
    <row r="362" spans="1:9" ht="18" x14ac:dyDescent="0.2">
      <c r="A362" s="139" t="s">
        <v>0</v>
      </c>
      <c r="B362" s="119" t="s">
        <v>1</v>
      </c>
      <c r="C362" s="119" t="s">
        <v>2</v>
      </c>
      <c r="D362" s="120" t="s">
        <v>10</v>
      </c>
      <c r="E362" s="120" t="s">
        <v>3</v>
      </c>
      <c r="F362" s="140"/>
      <c r="G362" s="141"/>
      <c r="H362" s="39"/>
      <c r="I362" s="41" t="e">
        <f>SUM(#REF!)</f>
        <v>#REF!</v>
      </c>
    </row>
    <row r="363" spans="1:9" ht="121.5" customHeight="1" x14ac:dyDescent="0.25">
      <c r="A363" s="123" t="s">
        <v>190</v>
      </c>
      <c r="B363" s="163" t="s">
        <v>115</v>
      </c>
      <c r="C363" s="125" t="s">
        <v>104</v>
      </c>
      <c r="D363" s="156">
        <v>247690</v>
      </c>
      <c r="E363" s="142">
        <v>1000</v>
      </c>
      <c r="F363" s="128">
        <v>19.489999999999998</v>
      </c>
      <c r="G363" s="129">
        <v>19490</v>
      </c>
      <c r="H363" s="34"/>
      <c r="I363" s="41" t="e">
        <f>SUM(#REF!)</f>
        <v>#REF!</v>
      </c>
    </row>
    <row r="364" spans="1:9" ht="18" x14ac:dyDescent="0.25">
      <c r="A364" s="130"/>
      <c r="B364" s="143"/>
      <c r="C364" s="116"/>
      <c r="D364" s="138"/>
      <c r="E364" s="116"/>
      <c r="F364" s="133"/>
      <c r="G364" s="133"/>
      <c r="H364" s="34"/>
      <c r="I364" s="41" t="e">
        <f>SUM(#REF!)</f>
        <v>#REF!</v>
      </c>
    </row>
    <row r="365" spans="1:9" ht="18" x14ac:dyDescent="0.25">
      <c r="A365" s="130"/>
      <c r="B365" s="143"/>
      <c r="C365" s="116"/>
      <c r="D365" s="138"/>
      <c r="E365" s="116"/>
      <c r="F365" s="133"/>
      <c r="G365" s="133"/>
      <c r="H365" s="34"/>
      <c r="I365" s="41" t="e">
        <f>SUM(#REF!)</f>
        <v>#REF!</v>
      </c>
    </row>
    <row r="366" spans="1:9" ht="18" x14ac:dyDescent="0.25">
      <c r="A366" s="130"/>
      <c r="B366" s="116"/>
      <c r="C366" s="116"/>
      <c r="D366" s="138"/>
      <c r="E366" s="116"/>
      <c r="F366" s="129" t="s">
        <v>7</v>
      </c>
      <c r="G366" s="129" t="s">
        <v>8</v>
      </c>
      <c r="H366" s="34"/>
      <c r="I366" s="41" t="e">
        <f>SUM(#REF!)</f>
        <v>#REF!</v>
      </c>
    </row>
    <row r="367" spans="1:9" ht="18" x14ac:dyDescent="0.2">
      <c r="A367" s="139" t="s">
        <v>0</v>
      </c>
      <c r="B367" s="119" t="s">
        <v>1</v>
      </c>
      <c r="C367" s="119" t="s">
        <v>2</v>
      </c>
      <c r="D367" s="120" t="s">
        <v>10</v>
      </c>
      <c r="E367" s="120" t="s">
        <v>3</v>
      </c>
      <c r="F367" s="140"/>
      <c r="G367" s="141"/>
      <c r="H367" s="39"/>
      <c r="I367" s="41" t="e">
        <f>SUM(#REF!)</f>
        <v>#REF!</v>
      </c>
    </row>
    <row r="368" spans="1:9" ht="101.25" customHeight="1" x14ac:dyDescent="0.25">
      <c r="A368" s="123" t="s">
        <v>191</v>
      </c>
      <c r="B368" s="163" t="s">
        <v>118</v>
      </c>
      <c r="C368" s="154" t="s">
        <v>12</v>
      </c>
      <c r="D368" s="180">
        <v>283589</v>
      </c>
      <c r="E368" s="142">
        <v>400</v>
      </c>
      <c r="F368" s="128">
        <v>4</v>
      </c>
      <c r="G368" s="129">
        <v>1600</v>
      </c>
      <c r="H368" s="34"/>
      <c r="I368" s="41" t="e">
        <f>SUM(#REF!)</f>
        <v>#REF!</v>
      </c>
    </row>
    <row r="369" spans="1:9" ht="18" x14ac:dyDescent="0.25">
      <c r="A369" s="130"/>
      <c r="B369" s="143"/>
      <c r="C369" s="116"/>
      <c r="D369" s="138"/>
      <c r="E369" s="116"/>
      <c r="F369" s="133"/>
      <c r="G369" s="133"/>
      <c r="H369" s="34"/>
      <c r="I369" s="41" t="e">
        <f>SUM(#REF!)</f>
        <v>#REF!</v>
      </c>
    </row>
    <row r="370" spans="1:9" ht="18" x14ac:dyDescent="0.25">
      <c r="A370" s="130"/>
      <c r="B370" s="143"/>
      <c r="C370" s="116"/>
      <c r="D370" s="138"/>
      <c r="E370" s="116"/>
      <c r="F370" s="133"/>
      <c r="G370" s="133"/>
      <c r="H370" s="34"/>
      <c r="I370" s="41" t="e">
        <f>SUM(#REF!)</f>
        <v>#REF!</v>
      </c>
    </row>
    <row r="371" spans="1:9" ht="18" x14ac:dyDescent="0.25">
      <c r="A371" s="130"/>
      <c r="B371" s="116"/>
      <c r="C371" s="116"/>
      <c r="D371" s="138"/>
      <c r="E371" s="116"/>
      <c r="F371" s="129" t="s">
        <v>7</v>
      </c>
      <c r="G371" s="129" t="s">
        <v>8</v>
      </c>
      <c r="H371" s="34"/>
      <c r="I371" s="41" t="e">
        <f>SUM(#REF!)</f>
        <v>#REF!</v>
      </c>
    </row>
    <row r="372" spans="1:9" ht="18" x14ac:dyDescent="0.2">
      <c r="A372" s="139" t="s">
        <v>0</v>
      </c>
      <c r="B372" s="119" t="s">
        <v>1</v>
      </c>
      <c r="C372" s="119" t="s">
        <v>2</v>
      </c>
      <c r="D372" s="120" t="s">
        <v>10</v>
      </c>
      <c r="E372" s="120" t="s">
        <v>3</v>
      </c>
      <c r="F372" s="140"/>
      <c r="G372" s="141"/>
      <c r="H372" s="39"/>
      <c r="I372" s="41" t="e">
        <f>SUM(#REF!)</f>
        <v>#REF!</v>
      </c>
    </row>
    <row r="373" spans="1:9" ht="96" customHeight="1" x14ac:dyDescent="0.25">
      <c r="A373" s="123" t="s">
        <v>192</v>
      </c>
      <c r="B373" s="179" t="s">
        <v>105</v>
      </c>
      <c r="C373" s="154" t="s">
        <v>12</v>
      </c>
      <c r="D373" s="156">
        <v>278333</v>
      </c>
      <c r="E373" s="142">
        <v>50</v>
      </c>
      <c r="F373" s="128">
        <v>4.5999999999999996</v>
      </c>
      <c r="G373" s="129">
        <v>229.99999999999997</v>
      </c>
      <c r="H373" s="34"/>
      <c r="I373" s="41" t="e">
        <f>SUM(#REF!)</f>
        <v>#REF!</v>
      </c>
    </row>
    <row r="374" spans="1:9" ht="18" x14ac:dyDescent="0.25">
      <c r="A374" s="130"/>
      <c r="B374" s="143"/>
      <c r="C374" s="116"/>
      <c r="D374" s="138"/>
      <c r="E374" s="116"/>
      <c r="F374" s="133"/>
      <c r="G374" s="133"/>
      <c r="H374" s="34"/>
      <c r="I374" s="41" t="e">
        <f>SUM(#REF!)</f>
        <v>#REF!</v>
      </c>
    </row>
    <row r="375" spans="1:9" ht="18" x14ac:dyDescent="0.25">
      <c r="A375" s="130"/>
      <c r="B375" s="143"/>
      <c r="C375" s="116"/>
      <c r="D375" s="138"/>
      <c r="E375" s="116"/>
      <c r="F375" s="133"/>
      <c r="G375" s="133"/>
      <c r="H375" s="34"/>
      <c r="I375" s="41" t="e">
        <f>SUM(#REF!)</f>
        <v>#REF!</v>
      </c>
    </row>
    <row r="376" spans="1:9" ht="18" x14ac:dyDescent="0.25">
      <c r="A376" s="130"/>
      <c r="B376" s="116"/>
      <c r="C376" s="116"/>
      <c r="D376" s="138"/>
      <c r="E376" s="116"/>
      <c r="F376" s="129" t="s">
        <v>7</v>
      </c>
      <c r="G376" s="129" t="s">
        <v>8</v>
      </c>
      <c r="H376" s="34"/>
      <c r="I376" s="41" t="e">
        <f>SUM(#REF!)</f>
        <v>#REF!</v>
      </c>
    </row>
    <row r="377" spans="1:9" ht="18.75" thickBot="1" x14ac:dyDescent="0.25">
      <c r="A377" s="139" t="s">
        <v>0</v>
      </c>
      <c r="B377" s="119" t="s">
        <v>1</v>
      </c>
      <c r="C377" s="119" t="s">
        <v>2</v>
      </c>
      <c r="D377" s="120" t="s">
        <v>10</v>
      </c>
      <c r="E377" s="120" t="s">
        <v>3</v>
      </c>
      <c r="F377" s="140"/>
      <c r="G377" s="141"/>
      <c r="H377" s="39"/>
      <c r="I377" s="41" t="e">
        <f>SUM(#REF!)</f>
        <v>#REF!</v>
      </c>
    </row>
    <row r="378" spans="1:9" ht="87.75" customHeight="1" thickBot="1" x14ac:dyDescent="0.3">
      <c r="A378" s="123" t="s">
        <v>193</v>
      </c>
      <c r="B378" s="124" t="s">
        <v>107</v>
      </c>
      <c r="C378" s="154" t="s">
        <v>106</v>
      </c>
      <c r="D378" s="126">
        <v>469173</v>
      </c>
      <c r="E378" s="142">
        <v>50</v>
      </c>
      <c r="F378" s="128">
        <v>89.5</v>
      </c>
      <c r="G378" s="129">
        <v>4475</v>
      </c>
      <c r="H378" s="34"/>
      <c r="I378" s="41" t="e">
        <f>SUM(#REF!)</f>
        <v>#REF!</v>
      </c>
    </row>
    <row r="379" spans="1:9" ht="18" x14ac:dyDescent="0.25">
      <c r="A379" s="130"/>
      <c r="B379" s="143"/>
      <c r="C379" s="116"/>
      <c r="D379" s="138"/>
      <c r="E379" s="116"/>
      <c r="F379" s="133"/>
      <c r="G379" s="133"/>
      <c r="H379" s="34"/>
      <c r="I379" s="41" t="e">
        <f>SUM(#REF!)</f>
        <v>#REF!</v>
      </c>
    </row>
    <row r="380" spans="1:9" ht="18" x14ac:dyDescent="0.25">
      <c r="A380" s="130"/>
      <c r="B380" s="143"/>
      <c r="C380" s="116"/>
      <c r="D380" s="138"/>
      <c r="E380" s="116"/>
      <c r="F380" s="133"/>
      <c r="G380" s="133"/>
      <c r="H380" s="34"/>
      <c r="I380" s="41" t="e">
        <f>SUM(#REF!)</f>
        <v>#REF!</v>
      </c>
    </row>
    <row r="381" spans="1:9" ht="18" x14ac:dyDescent="0.25">
      <c r="A381" s="130"/>
      <c r="B381" s="116"/>
      <c r="C381" s="116"/>
      <c r="D381" s="138"/>
      <c r="E381" s="116"/>
      <c r="F381" s="129" t="s">
        <v>7</v>
      </c>
      <c r="G381" s="129" t="s">
        <v>8</v>
      </c>
      <c r="H381" s="34"/>
      <c r="I381" s="41" t="e">
        <f>SUM(#REF!)</f>
        <v>#REF!</v>
      </c>
    </row>
    <row r="382" spans="1:9" ht="18" x14ac:dyDescent="0.2">
      <c r="A382" s="139" t="s">
        <v>0</v>
      </c>
      <c r="B382" s="119" t="s">
        <v>1</v>
      </c>
      <c r="C382" s="119" t="s">
        <v>2</v>
      </c>
      <c r="D382" s="120" t="s">
        <v>10</v>
      </c>
      <c r="E382" s="120" t="s">
        <v>3</v>
      </c>
      <c r="F382" s="140"/>
      <c r="G382" s="141"/>
      <c r="H382" s="39"/>
      <c r="I382" s="41" t="e">
        <f>SUM(#REF!)</f>
        <v>#REF!</v>
      </c>
    </row>
    <row r="383" spans="1:9" ht="135.75" customHeight="1" x14ac:dyDescent="0.25">
      <c r="A383" s="123" t="s">
        <v>194</v>
      </c>
      <c r="B383" s="181" t="s">
        <v>108</v>
      </c>
      <c r="C383" s="154" t="s">
        <v>111</v>
      </c>
      <c r="D383" s="156">
        <v>375733</v>
      </c>
      <c r="E383" s="142">
        <v>200</v>
      </c>
      <c r="F383" s="128">
        <v>3.17</v>
      </c>
      <c r="G383" s="129">
        <v>634</v>
      </c>
      <c r="H383" s="34"/>
      <c r="I383" s="41" t="e">
        <f>SUM(#REF!)</f>
        <v>#REF!</v>
      </c>
    </row>
    <row r="384" spans="1:9" ht="18" x14ac:dyDescent="0.25">
      <c r="A384" s="130"/>
      <c r="B384" s="143"/>
      <c r="C384" s="116"/>
      <c r="D384" s="138"/>
      <c r="E384" s="116"/>
      <c r="F384" s="133"/>
      <c r="G384" s="133"/>
      <c r="H384" s="34"/>
      <c r="I384" s="41" t="e">
        <f>SUM(#REF!)</f>
        <v>#REF!</v>
      </c>
    </row>
    <row r="385" spans="1:9" ht="18" x14ac:dyDescent="0.25">
      <c r="A385" s="130"/>
      <c r="B385" s="143"/>
      <c r="C385" s="116"/>
      <c r="D385" s="138"/>
      <c r="E385" s="116"/>
      <c r="F385" s="133"/>
      <c r="G385" s="133"/>
      <c r="H385" s="34"/>
      <c r="I385" s="41" t="e">
        <f>SUM(#REF!)</f>
        <v>#REF!</v>
      </c>
    </row>
    <row r="386" spans="1:9" ht="18" x14ac:dyDescent="0.25">
      <c r="A386" s="130"/>
      <c r="B386" s="116"/>
      <c r="C386" s="116"/>
      <c r="D386" s="138"/>
      <c r="E386" s="116"/>
      <c r="F386" s="129" t="s">
        <v>7</v>
      </c>
      <c r="G386" s="129" t="s">
        <v>8</v>
      </c>
      <c r="H386" s="34"/>
      <c r="I386" s="41" t="e">
        <f>SUM(#REF!)</f>
        <v>#REF!</v>
      </c>
    </row>
    <row r="387" spans="1:9" ht="18" x14ac:dyDescent="0.2">
      <c r="A387" s="139" t="s">
        <v>0</v>
      </c>
      <c r="B387" s="119" t="s">
        <v>1</v>
      </c>
      <c r="C387" s="119" t="s">
        <v>2</v>
      </c>
      <c r="D387" s="120" t="s">
        <v>10</v>
      </c>
      <c r="E387" s="120" t="s">
        <v>3</v>
      </c>
      <c r="F387" s="140"/>
      <c r="G387" s="141"/>
      <c r="H387" s="39"/>
      <c r="I387" s="41" t="e">
        <f>SUM(#REF!)</f>
        <v>#REF!</v>
      </c>
    </row>
    <row r="388" spans="1:9" ht="117.75" customHeight="1" x14ac:dyDescent="0.25">
      <c r="A388" s="123" t="s">
        <v>195</v>
      </c>
      <c r="B388" s="163" t="s">
        <v>116</v>
      </c>
      <c r="C388" s="154" t="s">
        <v>12</v>
      </c>
      <c r="D388" s="156">
        <v>45136</v>
      </c>
      <c r="E388" s="142">
        <v>100</v>
      </c>
      <c r="F388" s="128">
        <v>4.25</v>
      </c>
      <c r="G388" s="129">
        <v>425</v>
      </c>
      <c r="H388" s="34"/>
      <c r="I388" s="41" t="e">
        <f>SUM(#REF!)</f>
        <v>#REF!</v>
      </c>
    </row>
    <row r="389" spans="1:9" ht="18" x14ac:dyDescent="0.25">
      <c r="A389" s="130"/>
      <c r="B389" s="178"/>
      <c r="C389" s="182"/>
      <c r="D389" s="182"/>
      <c r="E389" s="182"/>
      <c r="F389" s="182"/>
      <c r="G389" s="182"/>
      <c r="H389" s="10"/>
      <c r="I389" s="41" t="e">
        <f>SUM(#REF!)</f>
        <v>#REF!</v>
      </c>
    </row>
    <row r="390" spans="1:9" ht="18" x14ac:dyDescent="0.25">
      <c r="A390" s="130"/>
      <c r="B390" s="178"/>
      <c r="C390" s="182"/>
      <c r="D390" s="182"/>
      <c r="E390" s="182"/>
      <c r="F390" s="182"/>
      <c r="G390" s="182"/>
      <c r="H390" s="10"/>
      <c r="I390" s="41" t="e">
        <f>SUM(#REF!)</f>
        <v>#REF!</v>
      </c>
    </row>
    <row r="391" spans="1:9" ht="18" x14ac:dyDescent="0.25">
      <c r="A391" s="130"/>
      <c r="B391" s="116"/>
      <c r="C391" s="116"/>
      <c r="D391" s="138"/>
      <c r="E391" s="116"/>
      <c r="F391" s="129" t="s">
        <v>7</v>
      </c>
      <c r="G391" s="129" t="s">
        <v>8</v>
      </c>
      <c r="H391" s="10"/>
      <c r="I391" s="41" t="e">
        <f>SUM(#REF!)</f>
        <v>#REF!</v>
      </c>
    </row>
    <row r="392" spans="1:9" ht="18" x14ac:dyDescent="0.25">
      <c r="A392" s="139" t="s">
        <v>0</v>
      </c>
      <c r="B392" s="119" t="s">
        <v>1</v>
      </c>
      <c r="C392" s="119" t="s">
        <v>2</v>
      </c>
      <c r="D392" s="120" t="s">
        <v>10</v>
      </c>
      <c r="E392" s="120" t="s">
        <v>3</v>
      </c>
      <c r="F392" s="140"/>
      <c r="G392" s="141"/>
      <c r="H392" s="10"/>
      <c r="I392" s="41" t="e">
        <f>SUM(#REF!)</f>
        <v>#REF!</v>
      </c>
    </row>
    <row r="393" spans="1:9" ht="141" customHeight="1" x14ac:dyDescent="0.25">
      <c r="A393" s="123" t="s">
        <v>196</v>
      </c>
      <c r="B393" s="163" t="s">
        <v>109</v>
      </c>
      <c r="C393" s="154" t="s">
        <v>12</v>
      </c>
      <c r="D393" s="156">
        <v>456780</v>
      </c>
      <c r="E393" s="142">
        <v>200</v>
      </c>
      <c r="F393" s="128">
        <v>315.67</v>
      </c>
      <c r="G393" s="129">
        <v>63134</v>
      </c>
      <c r="H393" s="10"/>
      <c r="I393" s="41" t="e">
        <f>SUM(#REF!)</f>
        <v>#REF!</v>
      </c>
    </row>
    <row r="394" spans="1:9" ht="18" x14ac:dyDescent="0.25">
      <c r="A394" s="178"/>
      <c r="B394" s="178"/>
      <c r="C394" s="182"/>
      <c r="D394" s="182"/>
      <c r="E394" s="182"/>
      <c r="F394" s="182"/>
      <c r="G394" s="182"/>
      <c r="H394" s="10"/>
      <c r="I394" s="41" t="e">
        <f>SUM(#REF!)</f>
        <v>#REF!</v>
      </c>
    </row>
    <row r="395" spans="1:9" ht="18" x14ac:dyDescent="0.25">
      <c r="A395" s="178"/>
      <c r="B395" s="178"/>
      <c r="C395" s="182"/>
      <c r="D395" s="182"/>
      <c r="E395" s="182"/>
      <c r="F395" s="182"/>
      <c r="G395" s="182"/>
      <c r="H395" s="10"/>
      <c r="I395" s="7"/>
    </row>
    <row r="396" spans="1:9" ht="18" x14ac:dyDescent="0.25">
      <c r="A396" s="178"/>
      <c r="B396" s="178"/>
      <c r="C396" s="182"/>
      <c r="D396" s="182"/>
      <c r="E396" s="182"/>
      <c r="F396" s="182"/>
      <c r="G396" s="182"/>
      <c r="H396" s="10"/>
      <c r="I396" s="7"/>
    </row>
    <row r="397" spans="1:9" ht="27.75" x14ac:dyDescent="0.4">
      <c r="A397" s="178"/>
      <c r="B397" s="178"/>
      <c r="C397" s="182"/>
      <c r="D397" s="182"/>
      <c r="E397" s="182"/>
      <c r="F397" s="183" t="s">
        <v>112</v>
      </c>
      <c r="G397" s="184">
        <f>SUM(G393:G396,G9,G14,G19,G24,G29,G34,G39,G44,G49,G54,G59,G64,G69,G79,G84,G89,G94,G99,G104,G108,G113,G118,G123,G128,G133,G138,G143,G148,G153,G158,G163,G168,G172,G177,G182,G187,G192,G197,G202,G207,G212,G217,G222,G227,G232,G236,G241,G246,G252,G257,G262,G267,G272,G277,G282,G287,G292,G297,G302,G307,G312,G317,G322,G327,G333,G338,G343,G348,G353,G358,G363,G368,G373,G378,G383)</f>
        <v>607068.09999999986</v>
      </c>
      <c r="H397" s="10"/>
      <c r="I397" s="7"/>
    </row>
    <row r="398" spans="1:9" ht="18" x14ac:dyDescent="0.25">
      <c r="A398" s="10"/>
      <c r="B398" s="10"/>
      <c r="C398" s="11"/>
      <c r="D398" s="11"/>
      <c r="E398" s="13"/>
      <c r="F398" s="11"/>
      <c r="G398" s="11"/>
      <c r="H398" s="10"/>
      <c r="I398" s="7"/>
    </row>
    <row r="399" spans="1:9" ht="18" x14ac:dyDescent="0.25">
      <c r="A399" s="10"/>
      <c r="B399" s="10"/>
      <c r="C399" s="11"/>
      <c r="D399" s="11"/>
      <c r="E399" s="13"/>
      <c r="F399" s="11"/>
      <c r="G399" s="11"/>
      <c r="H399" s="10"/>
      <c r="I399" s="7"/>
    </row>
    <row r="400" spans="1:9" ht="18" x14ac:dyDescent="0.25">
      <c r="A400" s="10"/>
      <c r="B400" s="10"/>
      <c r="C400" s="11"/>
      <c r="D400" s="11"/>
      <c r="E400" s="13"/>
      <c r="F400" s="11"/>
      <c r="G400" s="11"/>
      <c r="H400" s="10"/>
      <c r="I400" s="7"/>
    </row>
    <row r="401" spans="1:29" ht="18" x14ac:dyDescent="0.25">
      <c r="A401" s="10"/>
      <c r="B401" s="10"/>
      <c r="C401" s="11"/>
      <c r="D401" s="11"/>
      <c r="E401" s="13"/>
      <c r="F401" s="11"/>
      <c r="G401" s="11"/>
      <c r="H401" s="10"/>
      <c r="I401" s="7"/>
    </row>
    <row r="402" spans="1:29" ht="18" x14ac:dyDescent="0.25">
      <c r="A402" s="10"/>
      <c r="B402" s="10"/>
      <c r="C402" s="11"/>
      <c r="D402" s="11"/>
      <c r="E402" s="13"/>
      <c r="F402" s="11"/>
      <c r="G402" s="11"/>
      <c r="H402" s="10"/>
      <c r="I402" s="7"/>
      <c r="U402" s="113"/>
      <c r="V402" s="113"/>
      <c r="W402" s="113"/>
      <c r="X402" s="113"/>
      <c r="Y402" s="113"/>
      <c r="Z402" s="113"/>
      <c r="AA402" s="113"/>
      <c r="AB402" s="113"/>
      <c r="AC402" s="113"/>
    </row>
    <row r="403" spans="1:29" ht="18" x14ac:dyDescent="0.25">
      <c r="A403" s="10"/>
      <c r="B403" s="10"/>
      <c r="C403" s="11"/>
      <c r="D403" s="11"/>
      <c r="E403" s="13"/>
      <c r="F403" s="11"/>
      <c r="G403" s="11"/>
      <c r="H403" s="10"/>
      <c r="I403" s="7"/>
    </row>
    <row r="404" spans="1:29" ht="18" x14ac:dyDescent="0.25">
      <c r="A404" s="10"/>
      <c r="B404" s="10"/>
      <c r="C404" s="11"/>
      <c r="D404" s="11"/>
      <c r="E404" s="13"/>
      <c r="F404" s="11"/>
      <c r="G404" s="11"/>
      <c r="H404" s="10"/>
      <c r="I404" s="7"/>
    </row>
    <row r="405" spans="1:29" ht="18" x14ac:dyDescent="0.25">
      <c r="A405" s="10"/>
      <c r="B405" s="10"/>
      <c r="C405" s="11"/>
      <c r="D405" s="11"/>
      <c r="E405" s="13"/>
      <c r="F405" s="11"/>
      <c r="G405" s="11"/>
      <c r="H405" s="10"/>
      <c r="I405" s="7"/>
    </row>
    <row r="406" spans="1:29" ht="18" x14ac:dyDescent="0.25">
      <c r="A406" s="10"/>
      <c r="B406" s="10"/>
      <c r="C406" s="11"/>
      <c r="D406" s="11"/>
      <c r="E406" s="13"/>
      <c r="F406" s="11"/>
      <c r="G406" s="11"/>
      <c r="H406" s="10"/>
      <c r="I406" s="7"/>
    </row>
    <row r="407" spans="1:29" ht="18" x14ac:dyDescent="0.25">
      <c r="A407" s="10"/>
      <c r="B407" s="10"/>
      <c r="C407" s="11"/>
      <c r="D407" s="11"/>
      <c r="E407" s="13"/>
      <c r="F407" s="11"/>
      <c r="G407" s="11"/>
      <c r="H407" s="10"/>
      <c r="I407" s="7"/>
    </row>
    <row r="408" spans="1:29" ht="18" x14ac:dyDescent="0.25">
      <c r="A408" s="10"/>
      <c r="B408" s="10"/>
      <c r="C408" s="11"/>
      <c r="D408" s="11"/>
      <c r="E408" s="13"/>
      <c r="F408" s="11"/>
      <c r="G408" s="11"/>
      <c r="H408" s="10"/>
      <c r="I408" s="7"/>
    </row>
    <row r="409" spans="1:29" ht="18" x14ac:dyDescent="0.25">
      <c r="A409" s="10"/>
      <c r="B409" s="10"/>
      <c r="C409" s="11"/>
      <c r="D409" s="11"/>
      <c r="E409" s="13"/>
      <c r="F409" s="11"/>
      <c r="G409" s="11"/>
      <c r="H409" s="10"/>
      <c r="I409" s="7"/>
    </row>
    <row r="410" spans="1:29" ht="18" x14ac:dyDescent="0.25">
      <c r="A410" s="10"/>
      <c r="B410" s="10"/>
      <c r="C410" s="11"/>
      <c r="D410" s="11"/>
      <c r="E410" s="13"/>
      <c r="F410" s="11"/>
      <c r="G410" s="11"/>
      <c r="H410" s="10"/>
      <c r="I410" s="7"/>
    </row>
    <row r="411" spans="1:29" ht="18" x14ac:dyDescent="0.25">
      <c r="A411" s="10"/>
      <c r="B411" s="10"/>
      <c r="C411" s="11"/>
      <c r="D411" s="11"/>
      <c r="E411" s="13"/>
      <c r="F411" s="11"/>
      <c r="G411" s="11"/>
      <c r="H411" s="10"/>
      <c r="I411" s="7"/>
    </row>
    <row r="412" spans="1:29" ht="18" x14ac:dyDescent="0.25">
      <c r="A412" s="10"/>
      <c r="B412" s="10"/>
      <c r="C412" s="11"/>
      <c r="D412" s="11"/>
      <c r="E412" s="13"/>
      <c r="F412" s="11"/>
      <c r="G412" s="11"/>
      <c r="H412" s="10"/>
      <c r="I412" s="7"/>
    </row>
    <row r="413" spans="1:29" ht="18" x14ac:dyDescent="0.25">
      <c r="A413" s="10"/>
      <c r="B413" s="10"/>
      <c r="C413" s="11"/>
      <c r="D413" s="11"/>
      <c r="E413" s="13"/>
      <c r="F413" s="11"/>
      <c r="G413" s="11"/>
      <c r="H413" s="10"/>
      <c r="I413" s="7"/>
    </row>
    <row r="414" spans="1:29" ht="18" x14ac:dyDescent="0.25">
      <c r="A414" s="10"/>
      <c r="B414" s="10"/>
      <c r="C414" s="11"/>
      <c r="D414" s="11"/>
      <c r="E414" s="13"/>
      <c r="F414" s="11"/>
      <c r="G414" s="11"/>
      <c r="H414" s="10"/>
      <c r="I414" s="7"/>
    </row>
    <row r="415" spans="1:29" ht="18" x14ac:dyDescent="0.25">
      <c r="A415" s="10"/>
      <c r="B415" s="10"/>
      <c r="C415" s="11"/>
      <c r="D415" s="11"/>
      <c r="E415" s="13"/>
      <c r="F415" s="11"/>
      <c r="G415" s="11"/>
      <c r="H415" s="10"/>
      <c r="I415" s="7"/>
    </row>
    <row r="416" spans="1:29" ht="18" x14ac:dyDescent="0.25">
      <c r="A416" s="10"/>
      <c r="B416" s="10"/>
      <c r="C416" s="11"/>
      <c r="D416" s="11"/>
      <c r="E416" s="13"/>
      <c r="F416" s="11"/>
      <c r="G416" s="11"/>
      <c r="H416" s="10"/>
      <c r="I416" s="7"/>
    </row>
    <row r="417" spans="1:9" ht="18" x14ac:dyDescent="0.25">
      <c r="A417" s="10"/>
      <c r="B417" s="10"/>
      <c r="C417" s="11"/>
      <c r="D417" s="11"/>
      <c r="E417" s="13"/>
      <c r="F417" s="11"/>
      <c r="G417" s="11"/>
      <c r="H417" s="10"/>
      <c r="I417" s="7"/>
    </row>
    <row r="418" spans="1:9" ht="18" x14ac:dyDescent="0.25">
      <c r="A418" s="10"/>
      <c r="B418" s="10"/>
      <c r="C418" s="11"/>
      <c r="D418" s="11"/>
      <c r="E418" s="13"/>
      <c r="F418" s="11"/>
      <c r="G418" s="11"/>
      <c r="H418" s="10"/>
      <c r="I418" s="7"/>
    </row>
    <row r="419" spans="1:9" ht="18" x14ac:dyDescent="0.25">
      <c r="A419" s="10"/>
      <c r="B419" s="10"/>
      <c r="C419" s="11"/>
      <c r="D419" s="11"/>
      <c r="E419" s="13"/>
      <c r="F419" s="11"/>
      <c r="G419" s="11"/>
      <c r="H419" s="10"/>
      <c r="I419" s="7"/>
    </row>
    <row r="420" spans="1:9" ht="18" x14ac:dyDescent="0.25">
      <c r="A420" s="10"/>
      <c r="B420" s="10"/>
      <c r="C420" s="11"/>
      <c r="D420" s="11"/>
      <c r="E420" s="13"/>
      <c r="F420" s="11"/>
      <c r="G420" s="11"/>
      <c r="H420" s="10"/>
      <c r="I420" s="7"/>
    </row>
    <row r="421" spans="1:9" ht="18" x14ac:dyDescent="0.25">
      <c r="A421" s="10"/>
      <c r="B421" s="10"/>
      <c r="C421" s="11"/>
      <c r="D421" s="11"/>
      <c r="E421" s="13"/>
      <c r="F421" s="11"/>
      <c r="G421" s="11"/>
      <c r="H421" s="10"/>
      <c r="I421" s="7"/>
    </row>
    <row r="422" spans="1:9" ht="18" x14ac:dyDescent="0.25">
      <c r="A422" s="10"/>
      <c r="B422" s="10"/>
      <c r="C422" s="11"/>
      <c r="D422" s="11"/>
      <c r="E422" s="13"/>
      <c r="F422" s="11"/>
      <c r="G422" s="11"/>
      <c r="H422" s="10"/>
      <c r="I422" s="7"/>
    </row>
    <row r="423" spans="1:9" ht="18" x14ac:dyDescent="0.25">
      <c r="A423" s="10"/>
      <c r="B423" s="10"/>
      <c r="C423" s="11"/>
      <c r="D423" s="11"/>
      <c r="E423" s="13"/>
      <c r="F423" s="11"/>
      <c r="G423" s="11"/>
      <c r="H423" s="10"/>
      <c r="I423" s="7"/>
    </row>
    <row r="424" spans="1:9" ht="18" x14ac:dyDescent="0.25">
      <c r="A424" s="10"/>
      <c r="B424" s="10"/>
      <c r="C424" s="11"/>
      <c r="D424" s="11"/>
      <c r="E424" s="13"/>
      <c r="F424" s="11"/>
      <c r="G424" s="11"/>
      <c r="H424" s="10"/>
      <c r="I424" s="7"/>
    </row>
    <row r="425" spans="1:9" ht="18" x14ac:dyDescent="0.25">
      <c r="A425" s="10"/>
      <c r="B425" s="10"/>
      <c r="C425" s="11"/>
      <c r="D425" s="11"/>
      <c r="E425" s="13"/>
      <c r="F425" s="11"/>
      <c r="G425" s="11"/>
      <c r="H425" s="10"/>
      <c r="I425" s="7"/>
    </row>
    <row r="426" spans="1:9" ht="18" x14ac:dyDescent="0.25">
      <c r="A426" s="10"/>
      <c r="B426" s="10"/>
      <c r="C426" s="11"/>
      <c r="D426" s="11"/>
      <c r="E426" s="13"/>
      <c r="F426" s="11"/>
      <c r="G426" s="11"/>
      <c r="H426" s="10"/>
      <c r="I426" s="7"/>
    </row>
    <row r="427" spans="1:9" ht="18" x14ac:dyDescent="0.25">
      <c r="A427" s="10"/>
      <c r="B427" s="10"/>
      <c r="C427" s="11"/>
      <c r="D427" s="11"/>
      <c r="E427" s="13"/>
      <c r="F427" s="11"/>
      <c r="G427" s="11"/>
      <c r="H427" s="10"/>
      <c r="I427" s="7"/>
    </row>
    <row r="428" spans="1:9" ht="18" x14ac:dyDescent="0.25">
      <c r="A428" s="10"/>
      <c r="B428" s="10"/>
      <c r="C428" s="11"/>
      <c r="D428" s="11"/>
      <c r="E428" s="13"/>
      <c r="F428" s="11"/>
      <c r="G428" s="11"/>
      <c r="H428" s="10"/>
      <c r="I428" s="7"/>
    </row>
    <row r="429" spans="1:9" ht="18" x14ac:dyDescent="0.25">
      <c r="A429" s="10"/>
      <c r="B429" s="10"/>
      <c r="C429" s="11"/>
      <c r="D429" s="11"/>
      <c r="E429" s="13"/>
      <c r="F429" s="11"/>
      <c r="G429" s="11"/>
      <c r="H429" s="10"/>
      <c r="I429" s="7"/>
    </row>
    <row r="430" spans="1:9" ht="18" x14ac:dyDescent="0.25">
      <c r="A430" s="10"/>
      <c r="B430" s="10"/>
      <c r="C430" s="11"/>
      <c r="D430" s="11"/>
      <c r="E430" s="13"/>
      <c r="F430" s="11"/>
      <c r="G430" s="11"/>
      <c r="H430" s="10"/>
      <c r="I430" s="7"/>
    </row>
    <row r="431" spans="1:9" ht="18" x14ac:dyDescent="0.25">
      <c r="A431" s="10"/>
      <c r="B431" s="10"/>
      <c r="C431" s="11"/>
      <c r="D431" s="11"/>
      <c r="E431" s="13"/>
      <c r="F431" s="11"/>
      <c r="G431" s="11"/>
      <c r="H431" s="10"/>
      <c r="I431" s="7"/>
    </row>
    <row r="432" spans="1:9" ht="18" x14ac:dyDescent="0.25">
      <c r="A432" s="10"/>
      <c r="B432" s="10"/>
      <c r="C432" s="11"/>
      <c r="D432" s="11"/>
      <c r="E432" s="13"/>
      <c r="F432" s="11"/>
      <c r="G432" s="11"/>
      <c r="H432" s="10"/>
      <c r="I432" s="7"/>
    </row>
    <row r="433" spans="1:9" ht="18" x14ac:dyDescent="0.25">
      <c r="A433" s="10"/>
      <c r="B433" s="10"/>
      <c r="C433" s="11"/>
      <c r="D433" s="11"/>
      <c r="E433" s="13"/>
      <c r="F433" s="11"/>
      <c r="G433" s="11"/>
      <c r="H433" s="10"/>
      <c r="I433" s="7"/>
    </row>
    <row r="434" spans="1:9" ht="18" x14ac:dyDescent="0.25">
      <c r="A434" s="10"/>
      <c r="B434" s="10"/>
      <c r="C434" s="11"/>
      <c r="D434" s="11"/>
      <c r="E434" s="13"/>
      <c r="F434" s="11"/>
      <c r="G434" s="11"/>
      <c r="H434" s="10"/>
      <c r="I434" s="7"/>
    </row>
    <row r="435" spans="1:9" ht="18" x14ac:dyDescent="0.25">
      <c r="A435" s="10"/>
      <c r="B435" s="10"/>
      <c r="C435" s="11"/>
      <c r="D435" s="11"/>
      <c r="E435" s="13"/>
      <c r="F435" s="11"/>
      <c r="G435" s="11"/>
      <c r="H435" s="10"/>
      <c r="I435" s="7"/>
    </row>
    <row r="436" spans="1:9" ht="18" x14ac:dyDescent="0.25">
      <c r="A436" s="10"/>
      <c r="B436" s="10"/>
      <c r="C436" s="11"/>
      <c r="D436" s="11"/>
      <c r="E436" s="13"/>
      <c r="F436" s="11"/>
      <c r="G436" s="11"/>
      <c r="H436" s="10"/>
      <c r="I436" s="7"/>
    </row>
    <row r="437" spans="1:9" ht="18" x14ac:dyDescent="0.25">
      <c r="A437" s="10"/>
      <c r="B437" s="10"/>
      <c r="C437" s="11"/>
      <c r="D437" s="11"/>
      <c r="E437" s="13"/>
      <c r="F437" s="11"/>
      <c r="G437" s="11"/>
      <c r="H437" s="10"/>
      <c r="I437" s="7"/>
    </row>
    <row r="438" spans="1:9" ht="18" x14ac:dyDescent="0.25">
      <c r="A438" s="10"/>
      <c r="B438" s="10"/>
      <c r="C438" s="11"/>
      <c r="D438" s="11"/>
      <c r="E438" s="13"/>
      <c r="F438" s="11"/>
      <c r="G438" s="11"/>
      <c r="H438" s="10"/>
      <c r="I438" s="7"/>
    </row>
    <row r="439" spans="1:9" ht="18" x14ac:dyDescent="0.25">
      <c r="A439" s="10"/>
      <c r="B439" s="10"/>
      <c r="C439" s="11"/>
      <c r="D439" s="11"/>
      <c r="E439" s="13"/>
      <c r="F439" s="11"/>
      <c r="G439" s="11"/>
      <c r="H439" s="10"/>
      <c r="I439" s="7"/>
    </row>
    <row r="440" spans="1:9" ht="18" x14ac:dyDescent="0.25">
      <c r="A440" s="10"/>
      <c r="B440" s="10"/>
      <c r="C440" s="11"/>
      <c r="D440" s="11"/>
      <c r="E440" s="13"/>
      <c r="F440" s="11"/>
      <c r="G440" s="11"/>
      <c r="H440" s="10"/>
      <c r="I440" s="7"/>
    </row>
    <row r="441" spans="1:9" ht="18" x14ac:dyDescent="0.25">
      <c r="A441" s="10"/>
      <c r="B441" s="10"/>
      <c r="C441" s="11"/>
      <c r="D441" s="11"/>
      <c r="E441" s="13"/>
      <c r="F441" s="11"/>
      <c r="G441" s="11"/>
      <c r="H441" s="10"/>
      <c r="I441" s="7"/>
    </row>
    <row r="442" spans="1:9" ht="18" x14ac:dyDescent="0.25">
      <c r="A442" s="10"/>
      <c r="B442" s="10"/>
      <c r="C442" s="11"/>
      <c r="D442" s="11"/>
      <c r="E442" s="13"/>
      <c r="F442" s="11"/>
      <c r="G442" s="11"/>
      <c r="H442" s="10"/>
      <c r="I442" s="7"/>
    </row>
    <row r="443" spans="1:9" ht="18" x14ac:dyDescent="0.25">
      <c r="A443" s="10"/>
      <c r="B443" s="10"/>
      <c r="C443" s="11"/>
      <c r="D443" s="11"/>
      <c r="E443" s="13"/>
      <c r="F443" s="11"/>
      <c r="G443" s="11"/>
      <c r="H443" s="10"/>
      <c r="I443" s="7"/>
    </row>
    <row r="444" spans="1:9" ht="18" x14ac:dyDescent="0.25">
      <c r="A444" s="10"/>
      <c r="B444" s="10"/>
      <c r="C444" s="11"/>
      <c r="D444" s="11"/>
      <c r="E444" s="13"/>
      <c r="F444" s="11"/>
      <c r="G444" s="11"/>
      <c r="H444" s="10"/>
      <c r="I444" s="7"/>
    </row>
    <row r="445" spans="1:9" ht="18" x14ac:dyDescent="0.25">
      <c r="A445" s="10"/>
      <c r="B445" s="10"/>
      <c r="C445" s="11"/>
      <c r="D445" s="11"/>
      <c r="E445" s="13"/>
      <c r="F445" s="11"/>
      <c r="G445" s="11"/>
      <c r="H445" s="10"/>
      <c r="I445" s="7"/>
    </row>
    <row r="446" spans="1:9" ht="18" x14ac:dyDescent="0.25">
      <c r="A446" s="10"/>
      <c r="B446" s="10"/>
      <c r="C446" s="11"/>
      <c r="D446" s="11"/>
      <c r="E446" s="13"/>
      <c r="F446" s="11"/>
      <c r="G446" s="11"/>
      <c r="H446" s="10"/>
      <c r="I446" s="7"/>
    </row>
    <row r="447" spans="1:9" ht="18" x14ac:dyDescent="0.25">
      <c r="A447" s="10"/>
      <c r="B447" s="10"/>
      <c r="C447" s="11"/>
      <c r="D447" s="11"/>
      <c r="E447" s="13"/>
      <c r="F447" s="11"/>
      <c r="G447" s="11"/>
      <c r="H447" s="10"/>
      <c r="I447" s="7"/>
    </row>
    <row r="448" spans="1:9" ht="18" x14ac:dyDescent="0.25">
      <c r="A448" s="10"/>
      <c r="B448" s="10"/>
      <c r="C448" s="11"/>
      <c r="D448" s="11"/>
      <c r="E448" s="13"/>
      <c r="F448" s="11"/>
      <c r="G448" s="11"/>
      <c r="H448" s="10"/>
      <c r="I448" s="7"/>
    </row>
    <row r="449" spans="1:9" ht="18" x14ac:dyDescent="0.25">
      <c r="A449" s="10"/>
      <c r="B449" s="10"/>
      <c r="C449" s="11"/>
      <c r="D449" s="11"/>
      <c r="E449" s="13"/>
      <c r="F449" s="11"/>
      <c r="G449" s="11"/>
      <c r="H449" s="10"/>
      <c r="I449" s="7"/>
    </row>
    <row r="450" spans="1:9" ht="18" x14ac:dyDescent="0.25">
      <c r="A450" s="10"/>
      <c r="B450" s="10"/>
      <c r="C450" s="11"/>
      <c r="D450" s="11"/>
      <c r="E450" s="13"/>
      <c r="F450" s="11"/>
      <c r="G450" s="11"/>
      <c r="H450" s="10"/>
      <c r="I450" s="7"/>
    </row>
    <row r="451" spans="1:9" ht="18" x14ac:dyDescent="0.25">
      <c r="A451" s="10"/>
      <c r="B451" s="10"/>
      <c r="C451" s="11"/>
      <c r="D451" s="11"/>
      <c r="E451" s="13"/>
      <c r="F451" s="11"/>
      <c r="G451" s="11"/>
      <c r="H451" s="10"/>
      <c r="I451" s="7"/>
    </row>
    <row r="452" spans="1:9" ht="18" x14ac:dyDescent="0.25">
      <c r="A452" s="10"/>
      <c r="B452" s="10"/>
      <c r="C452" s="11"/>
      <c r="D452" s="11"/>
      <c r="E452" s="13"/>
      <c r="F452" s="11"/>
      <c r="G452" s="11"/>
      <c r="H452" s="10"/>
      <c r="I452" s="7"/>
    </row>
    <row r="453" spans="1:9" ht="18" x14ac:dyDescent="0.25">
      <c r="A453" s="10"/>
      <c r="B453" s="10"/>
      <c r="C453" s="11"/>
      <c r="D453" s="11"/>
      <c r="E453" s="13"/>
      <c r="F453" s="11"/>
      <c r="G453" s="11"/>
      <c r="H453" s="10"/>
      <c r="I453" s="7"/>
    </row>
    <row r="454" spans="1:9" ht="18" x14ac:dyDescent="0.25">
      <c r="A454" s="10"/>
      <c r="B454" s="10"/>
      <c r="C454" s="11"/>
      <c r="D454" s="11"/>
      <c r="E454" s="13"/>
      <c r="F454" s="11"/>
      <c r="G454" s="11"/>
      <c r="H454" s="10"/>
      <c r="I454" s="7"/>
    </row>
    <row r="455" spans="1:9" ht="18" x14ac:dyDescent="0.25">
      <c r="A455" s="10"/>
      <c r="B455" s="10"/>
      <c r="C455" s="11"/>
      <c r="D455" s="11"/>
      <c r="E455" s="13"/>
      <c r="F455" s="11"/>
      <c r="G455" s="11"/>
      <c r="H455" s="10"/>
      <c r="I455" s="7"/>
    </row>
    <row r="456" spans="1:9" ht="18" x14ac:dyDescent="0.25">
      <c r="A456" s="10"/>
      <c r="B456" s="10"/>
      <c r="C456" s="11"/>
      <c r="D456" s="11"/>
      <c r="E456" s="13"/>
      <c r="F456" s="11"/>
      <c r="G456" s="11"/>
      <c r="H456" s="10"/>
      <c r="I456" s="7"/>
    </row>
    <row r="457" spans="1:9" ht="18" x14ac:dyDescent="0.25">
      <c r="A457" s="10"/>
      <c r="B457" s="10"/>
      <c r="C457" s="11"/>
      <c r="D457" s="11"/>
      <c r="E457" s="13"/>
      <c r="F457" s="11"/>
      <c r="G457" s="11"/>
      <c r="H457" s="10"/>
      <c r="I457" s="7"/>
    </row>
  </sheetData>
  <mergeCells count="3">
    <mergeCell ref="B1:G1"/>
    <mergeCell ref="B2:G2"/>
    <mergeCell ref="U402:AC402"/>
  </mergeCells>
  <pageMargins left="0.511811024" right="0.511811024" top="0.78740157499999996" bottom="0.78740157499999996" header="0.31496062000000002" footer="0.31496062000000002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DEMANDA SAUDE</vt:lpstr>
      <vt:lpstr>DEMANDA SAUDE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01</dc:creator>
  <cp:lastModifiedBy>Tássila Nascimento</cp:lastModifiedBy>
  <cp:lastPrinted>2024-06-04T18:22:19Z</cp:lastPrinted>
  <dcterms:created xsi:type="dcterms:W3CDTF">2021-11-03T13:56:57Z</dcterms:created>
  <dcterms:modified xsi:type="dcterms:W3CDTF">2024-07-04T14:30:05Z</dcterms:modified>
</cp:coreProperties>
</file>